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BBA9F2F-288C-490D-A71B-AB4239E52413}" xr6:coauthVersionLast="47" xr6:coauthVersionMax="47" xr10:uidLastSave="{00000000-0000-0000-0000-000000000000}"/>
  <bookViews>
    <workbookView xWindow="-120" yWindow="-120" windowWidth="29040" windowHeight="15840" tabRatio="935" xr2:uid="{00000000-000D-0000-FFFF-FFFF00000000}"/>
  </bookViews>
  <sheets>
    <sheet name="Тех.ПАРА" sheetId="30" r:id="rId1"/>
    <sheet name="Вольный стиль ЛИН,ПОДА, СЛЕП" sheetId="25" r:id="rId2"/>
    <sheet name="Брасс ЛИН,ПОДА, СЛЕП" sheetId="50" r:id="rId3"/>
    <sheet name="На спине ЛИН,ПОДА, СЛЕП" sheetId="51" r:id="rId4"/>
  </sheets>
  <definedNames>
    <definedName name="_xlnm.Print_Area" localSheetId="2">'Брасс ЛИН,ПОДА, СЛЕП'!$A$1:$M$60</definedName>
    <definedName name="_xlnm.Print_Area" localSheetId="1">'Вольный стиль ЛИН,ПОДА, СЛЕП'!$A$1:$M$158</definedName>
    <definedName name="_xlnm.Print_Area" localSheetId="3">'На спине ЛИН,ПОДА, СЛЕП'!$A$1:$M$164</definedName>
    <definedName name="_xlnm.Print_Area" localSheetId="0">Тех.ПАРА!$A$1:$K$286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8" i="51" l="1"/>
  <c r="C158" i="51"/>
  <c r="D158" i="51"/>
  <c r="E158" i="51"/>
  <c r="F158" i="51"/>
  <c r="I158" i="51"/>
  <c r="M158" i="51"/>
  <c r="I18" i="25"/>
  <c r="I17" i="25"/>
  <c r="I41" i="25"/>
  <c r="I39" i="25"/>
  <c r="I40" i="25"/>
  <c r="I23" i="25"/>
  <c r="I22" i="25"/>
  <c r="I21" i="25"/>
  <c r="I20" i="25"/>
  <c r="I15" i="25"/>
  <c r="I12" i="25"/>
  <c r="I13" i="25"/>
  <c r="I14" i="25"/>
  <c r="I10" i="25"/>
  <c r="I8" i="25"/>
  <c r="I147" i="51"/>
  <c r="I150" i="51"/>
  <c r="I157" i="51"/>
  <c r="I149" i="51"/>
  <c r="I154" i="51"/>
  <c r="I155" i="51"/>
  <c r="I151" i="51"/>
  <c r="I159" i="51"/>
  <c r="I152" i="51"/>
  <c r="I148" i="51"/>
  <c r="I156" i="51"/>
  <c r="I153" i="51"/>
  <c r="I143" i="51"/>
  <c r="I145" i="51"/>
  <c r="I144" i="51"/>
  <c r="I142" i="51"/>
  <c r="I139" i="51"/>
  <c r="I140" i="51"/>
  <c r="I131" i="51"/>
  <c r="I136" i="51"/>
  <c r="I134" i="51"/>
  <c r="I130" i="51"/>
  <c r="I137" i="51"/>
  <c r="I132" i="51"/>
  <c r="I133" i="51"/>
  <c r="I135" i="51"/>
  <c r="I127" i="51"/>
  <c r="I126" i="51"/>
  <c r="I123" i="51"/>
  <c r="I125" i="51"/>
  <c r="I124" i="51"/>
  <c r="I128" i="51"/>
  <c r="I118" i="51"/>
  <c r="I120" i="51"/>
  <c r="I117" i="51"/>
  <c r="I119" i="51"/>
  <c r="I103" i="51"/>
  <c r="I100" i="51"/>
  <c r="I101" i="51"/>
  <c r="I102" i="51"/>
  <c r="I99" i="51"/>
  <c r="I94" i="51"/>
  <c r="I95" i="51"/>
  <c r="I92" i="51"/>
  <c r="I88" i="51"/>
  <c r="I89" i="51"/>
  <c r="I90" i="51"/>
  <c r="I85" i="51"/>
  <c r="I82" i="51"/>
  <c r="I83" i="51"/>
  <c r="I86" i="51"/>
  <c r="I84" i="51"/>
  <c r="I80" i="51"/>
  <c r="I79" i="51"/>
  <c r="I78" i="51"/>
  <c r="I61" i="51"/>
  <c r="I60" i="51"/>
  <c r="I62" i="51"/>
  <c r="I59" i="51"/>
  <c r="I56" i="51"/>
  <c r="I57" i="51"/>
  <c r="I51" i="51"/>
  <c r="I53" i="51"/>
  <c r="I47" i="51"/>
  <c r="I52" i="51"/>
  <c r="I50" i="51"/>
  <c r="I48" i="51"/>
  <c r="I49" i="51"/>
  <c r="I43" i="51"/>
  <c r="I45" i="51"/>
  <c r="I44" i="51"/>
  <c r="I40" i="51"/>
  <c r="I41" i="51"/>
  <c r="I24" i="51"/>
  <c r="I22" i="51"/>
  <c r="I21" i="51"/>
  <c r="I19" i="51"/>
  <c r="I16" i="51"/>
  <c r="I18" i="51"/>
  <c r="I17" i="51"/>
  <c r="I14" i="51"/>
  <c r="I13" i="51"/>
  <c r="I10" i="51"/>
  <c r="I8" i="51"/>
  <c r="I9" i="51"/>
  <c r="I11" i="51"/>
  <c r="I54" i="50"/>
  <c r="I51" i="50"/>
  <c r="I52" i="50"/>
  <c r="I48" i="50"/>
  <c r="I46" i="50"/>
  <c r="I44" i="50"/>
  <c r="I27" i="50"/>
  <c r="I25" i="50"/>
  <c r="I23" i="50"/>
  <c r="I21" i="50"/>
  <c r="I16" i="50"/>
  <c r="I17" i="50"/>
  <c r="I15" i="50"/>
  <c r="I13" i="50"/>
  <c r="I12" i="50"/>
  <c r="I9" i="50"/>
  <c r="I10" i="50"/>
  <c r="I152" i="25"/>
  <c r="I149" i="25"/>
  <c r="I148" i="25"/>
  <c r="I150" i="25"/>
  <c r="I151" i="25"/>
  <c r="I147" i="25"/>
  <c r="I144" i="25"/>
  <c r="I143" i="25"/>
  <c r="I142" i="25"/>
  <c r="I145" i="25"/>
  <c r="I140" i="25"/>
  <c r="I136" i="25"/>
  <c r="I137" i="25"/>
  <c r="I135" i="25"/>
  <c r="I138" i="25"/>
  <c r="I132" i="25"/>
  <c r="I129" i="25"/>
  <c r="I130" i="25"/>
  <c r="I133" i="25"/>
  <c r="I131" i="25"/>
  <c r="I127" i="25"/>
  <c r="I126" i="25"/>
  <c r="I125" i="25"/>
  <c r="I110" i="25"/>
  <c r="I111" i="25"/>
  <c r="I106" i="25"/>
  <c r="I107" i="25"/>
  <c r="I103" i="25"/>
  <c r="I101" i="25"/>
  <c r="I102" i="25"/>
  <c r="I97" i="25"/>
  <c r="I99" i="25"/>
  <c r="I98" i="25"/>
  <c r="I94" i="25"/>
  <c r="I95" i="25"/>
  <c r="I68" i="25"/>
  <c r="I71" i="25"/>
  <c r="I72" i="25"/>
  <c r="I70" i="25"/>
  <c r="I77" i="25"/>
  <c r="I76" i="25"/>
  <c r="I69" i="25"/>
  <c r="I75" i="25"/>
  <c r="I74" i="25"/>
  <c r="I78" i="25"/>
  <c r="I79" i="25"/>
  <c r="I73" i="25"/>
  <c r="I64" i="25"/>
  <c r="I66" i="25"/>
  <c r="I63" i="25"/>
  <c r="I65" i="25"/>
  <c r="I62" i="25"/>
  <c r="I61" i="25"/>
  <c r="I58" i="25"/>
  <c r="I59" i="25"/>
  <c r="I51" i="25"/>
  <c r="I50" i="25"/>
  <c r="I54" i="25"/>
  <c r="I56" i="25"/>
  <c r="I53" i="25"/>
  <c r="I52" i="25"/>
  <c r="I55" i="25"/>
  <c r="I44" i="25"/>
  <c r="I48" i="25"/>
  <c r="I46" i="25"/>
  <c r="I43" i="25"/>
  <c r="I45" i="25"/>
  <c r="I47" i="25"/>
  <c r="F120" i="51"/>
  <c r="M17" i="50"/>
  <c r="F17" i="50"/>
  <c r="E17" i="50"/>
  <c r="D17" i="50"/>
  <c r="C17" i="50"/>
  <c r="B17" i="50"/>
  <c r="M96" i="51"/>
  <c r="F96" i="51"/>
  <c r="E96" i="51"/>
  <c r="D96" i="51"/>
  <c r="C96" i="51"/>
  <c r="B96" i="51"/>
  <c r="M143" i="25"/>
  <c r="F143" i="25"/>
  <c r="E143" i="25"/>
  <c r="D143" i="25"/>
  <c r="C143" i="25"/>
  <c r="B143" i="25"/>
  <c r="D235" i="30"/>
  <c r="M120" i="51"/>
  <c r="E120" i="51"/>
  <c r="D120" i="51"/>
  <c r="C120" i="51"/>
  <c r="B120" i="51"/>
  <c r="M41" i="25"/>
  <c r="F41" i="25"/>
  <c r="E41" i="25"/>
  <c r="D41" i="25"/>
  <c r="C41" i="25"/>
  <c r="B41" i="25"/>
  <c r="D234" i="30"/>
  <c r="M88" i="51"/>
  <c r="F88" i="51"/>
  <c r="E88" i="51"/>
  <c r="D88" i="51"/>
  <c r="B88" i="51"/>
  <c r="M136" i="25"/>
  <c r="F136" i="25"/>
  <c r="E136" i="25"/>
  <c r="D136" i="25"/>
  <c r="B136" i="25"/>
  <c r="M25" i="50"/>
  <c r="F25" i="50"/>
  <c r="E25" i="50"/>
  <c r="D25" i="50"/>
  <c r="B25" i="50"/>
  <c r="M48" i="50"/>
  <c r="F48" i="50"/>
  <c r="E48" i="50"/>
  <c r="D48" i="50"/>
  <c r="B48" i="50"/>
  <c r="M53" i="51"/>
  <c r="F53" i="51"/>
  <c r="E53" i="51"/>
  <c r="D53" i="51"/>
  <c r="B53" i="51"/>
  <c r="M15" i="25"/>
  <c r="F15" i="25"/>
  <c r="E15" i="25"/>
  <c r="D15" i="25"/>
  <c r="B15" i="25"/>
  <c r="M135" i="51"/>
  <c r="F135" i="51"/>
  <c r="E135" i="51"/>
  <c r="D135" i="51"/>
  <c r="B135" i="51"/>
  <c r="M56" i="25"/>
  <c r="F56" i="25"/>
  <c r="E56" i="25"/>
  <c r="D56" i="25"/>
  <c r="B56" i="25"/>
  <c r="M14" i="51"/>
  <c r="F14" i="51"/>
  <c r="E14" i="51"/>
  <c r="D14" i="51"/>
  <c r="B14" i="51"/>
  <c r="M99" i="25"/>
  <c r="F99" i="25"/>
  <c r="E99" i="25"/>
  <c r="D99" i="25"/>
  <c r="B99" i="25"/>
  <c r="M49" i="51"/>
  <c r="F49" i="51"/>
  <c r="E49" i="51"/>
  <c r="D49" i="51"/>
  <c r="B49" i="51"/>
  <c r="M13" i="25"/>
  <c r="F13" i="25"/>
  <c r="E13" i="25"/>
  <c r="D13" i="25"/>
  <c r="B13" i="25"/>
  <c r="M133" i="51"/>
  <c r="F133" i="51"/>
  <c r="E133" i="51"/>
  <c r="D133" i="51"/>
  <c r="B133" i="51"/>
  <c r="M55" i="25"/>
  <c r="F55" i="25"/>
  <c r="E55" i="25"/>
  <c r="D55" i="25"/>
  <c r="B55" i="25"/>
  <c r="M13" i="50"/>
  <c r="F13" i="50"/>
  <c r="E13" i="50"/>
  <c r="D13" i="50"/>
  <c r="B13" i="50"/>
  <c r="B11" i="25"/>
  <c r="D11" i="25"/>
  <c r="E11" i="25"/>
  <c r="F11" i="25"/>
  <c r="M11" i="25"/>
  <c r="M54" i="50"/>
  <c r="F54" i="50"/>
  <c r="E54" i="50"/>
  <c r="D54" i="50"/>
  <c r="B54" i="50"/>
  <c r="M16" i="50"/>
  <c r="F16" i="50"/>
  <c r="E16" i="50"/>
  <c r="D16" i="50"/>
  <c r="B16" i="50"/>
  <c r="B132" i="51"/>
  <c r="D132" i="51"/>
  <c r="E132" i="51"/>
  <c r="F132" i="51"/>
  <c r="M132" i="51"/>
  <c r="M151" i="51"/>
  <c r="F151" i="51"/>
  <c r="E151" i="51"/>
  <c r="D151" i="51"/>
  <c r="B151" i="51"/>
  <c r="M155" i="51"/>
  <c r="F155" i="51"/>
  <c r="E155" i="51"/>
  <c r="D155" i="51"/>
  <c r="B155" i="51"/>
  <c r="M154" i="51"/>
  <c r="F154" i="51"/>
  <c r="E154" i="51"/>
  <c r="D154" i="51"/>
  <c r="B154" i="51"/>
  <c r="M149" i="51"/>
  <c r="F149" i="51"/>
  <c r="E149" i="51"/>
  <c r="D149" i="51"/>
  <c r="B149" i="51"/>
  <c r="M157" i="51"/>
  <c r="F157" i="51"/>
  <c r="E157" i="51"/>
  <c r="D157" i="51"/>
  <c r="B157" i="51"/>
  <c r="M150" i="51"/>
  <c r="F150" i="51"/>
  <c r="E150" i="51"/>
  <c r="D150" i="51"/>
  <c r="B150" i="51"/>
  <c r="M147" i="51"/>
  <c r="F147" i="51"/>
  <c r="E147" i="51"/>
  <c r="D147" i="51"/>
  <c r="B147" i="51"/>
  <c r="M159" i="51"/>
  <c r="F159" i="51"/>
  <c r="E159" i="51"/>
  <c r="D159" i="51"/>
  <c r="B159" i="51"/>
  <c r="M156" i="51"/>
  <c r="F156" i="51"/>
  <c r="E156" i="51"/>
  <c r="D156" i="51"/>
  <c r="B156" i="51"/>
  <c r="M148" i="51"/>
  <c r="F148" i="51"/>
  <c r="E148" i="51"/>
  <c r="D148" i="51"/>
  <c r="B148" i="51"/>
  <c r="M152" i="51"/>
  <c r="F152" i="51"/>
  <c r="E152" i="51"/>
  <c r="D152" i="51"/>
  <c r="B152" i="51"/>
  <c r="M153" i="51"/>
  <c r="F153" i="51"/>
  <c r="E153" i="51"/>
  <c r="D153" i="51"/>
  <c r="B153" i="51"/>
  <c r="M144" i="51"/>
  <c r="F144" i="51"/>
  <c r="E144" i="51"/>
  <c r="D144" i="51"/>
  <c r="B144" i="51"/>
  <c r="M145" i="51"/>
  <c r="F145" i="51"/>
  <c r="E145" i="51"/>
  <c r="D145" i="51"/>
  <c r="B145" i="51"/>
  <c r="M143" i="51"/>
  <c r="F143" i="51"/>
  <c r="E143" i="51"/>
  <c r="D143" i="51"/>
  <c r="B143" i="51"/>
  <c r="M142" i="51"/>
  <c r="F142" i="51"/>
  <c r="E142" i="51"/>
  <c r="D142" i="51"/>
  <c r="B142" i="51"/>
  <c r="M139" i="51"/>
  <c r="F139" i="51"/>
  <c r="E139" i="51"/>
  <c r="D139" i="51"/>
  <c r="B139" i="51"/>
  <c r="M140" i="51"/>
  <c r="F140" i="51"/>
  <c r="E140" i="51"/>
  <c r="D140" i="51"/>
  <c r="B140" i="51"/>
  <c r="M137" i="51"/>
  <c r="F137" i="51"/>
  <c r="E137" i="51"/>
  <c r="D137" i="51"/>
  <c r="B137" i="51"/>
  <c r="M134" i="51"/>
  <c r="F134" i="51"/>
  <c r="E134" i="51"/>
  <c r="D134" i="51"/>
  <c r="B134" i="51"/>
  <c r="M136" i="51"/>
  <c r="F136" i="51"/>
  <c r="E136" i="51"/>
  <c r="D136" i="51"/>
  <c r="B136" i="51"/>
  <c r="M131" i="51"/>
  <c r="F131" i="51"/>
  <c r="E131" i="51"/>
  <c r="D131" i="51"/>
  <c r="B131" i="51"/>
  <c r="M130" i="51"/>
  <c r="F130" i="51"/>
  <c r="E130" i="51"/>
  <c r="D130" i="51"/>
  <c r="B130" i="51"/>
  <c r="M126" i="51"/>
  <c r="F126" i="51"/>
  <c r="E126" i="51"/>
  <c r="D126" i="51"/>
  <c r="B126" i="51"/>
  <c r="M127" i="51"/>
  <c r="F127" i="51"/>
  <c r="E127" i="51"/>
  <c r="D127" i="51"/>
  <c r="B127" i="51"/>
  <c r="M124" i="51"/>
  <c r="F124" i="51"/>
  <c r="E124" i="51"/>
  <c r="D124" i="51"/>
  <c r="B124" i="51"/>
  <c r="M123" i="51"/>
  <c r="F123" i="51"/>
  <c r="E123" i="51"/>
  <c r="D123" i="51"/>
  <c r="B123" i="51"/>
  <c r="M128" i="51"/>
  <c r="F128" i="51"/>
  <c r="E128" i="51"/>
  <c r="D128" i="51"/>
  <c r="B128" i="51"/>
  <c r="M119" i="51"/>
  <c r="F119" i="51"/>
  <c r="E119" i="51"/>
  <c r="D119" i="51"/>
  <c r="B119" i="51"/>
  <c r="M117" i="51"/>
  <c r="F117" i="51"/>
  <c r="E117" i="51"/>
  <c r="D117" i="51"/>
  <c r="B117" i="51"/>
  <c r="M125" i="51"/>
  <c r="F125" i="51"/>
  <c r="E125" i="51"/>
  <c r="D125" i="51"/>
  <c r="B125" i="51"/>
  <c r="M121" i="51"/>
  <c r="F121" i="51"/>
  <c r="E121" i="51"/>
  <c r="D121" i="51"/>
  <c r="B121" i="51"/>
  <c r="M118" i="51"/>
  <c r="F118" i="51"/>
  <c r="E118" i="51"/>
  <c r="D118" i="51"/>
  <c r="B118" i="51"/>
  <c r="M62" i="51"/>
  <c r="F62" i="51"/>
  <c r="E62" i="51"/>
  <c r="D62" i="51"/>
  <c r="B62" i="51"/>
  <c r="M60" i="51"/>
  <c r="F60" i="51"/>
  <c r="E60" i="51"/>
  <c r="D60" i="51"/>
  <c r="B60" i="51"/>
  <c r="M59" i="51"/>
  <c r="F59" i="51"/>
  <c r="E59" i="51"/>
  <c r="D59" i="51"/>
  <c r="B59" i="51"/>
  <c r="M56" i="51"/>
  <c r="F56" i="51"/>
  <c r="E56" i="51"/>
  <c r="D56" i="51"/>
  <c r="B56" i="51"/>
  <c r="M57" i="51"/>
  <c r="F57" i="51"/>
  <c r="E57" i="51"/>
  <c r="D57" i="51"/>
  <c r="B57" i="51"/>
  <c r="M52" i="51"/>
  <c r="F52" i="51"/>
  <c r="E52" i="51"/>
  <c r="D52" i="51"/>
  <c r="B52" i="51"/>
  <c r="M47" i="51"/>
  <c r="F47" i="51"/>
  <c r="E47" i="51"/>
  <c r="D47" i="51"/>
  <c r="B47" i="51"/>
  <c r="M45" i="51"/>
  <c r="F45" i="51"/>
  <c r="E45" i="51"/>
  <c r="D45" i="51"/>
  <c r="B45" i="51"/>
  <c r="M51" i="51"/>
  <c r="F51" i="51"/>
  <c r="E51" i="51"/>
  <c r="D51" i="51"/>
  <c r="B51" i="51"/>
  <c r="M54" i="51"/>
  <c r="F54" i="51"/>
  <c r="E54" i="51"/>
  <c r="D54" i="51"/>
  <c r="B54" i="51"/>
  <c r="M50" i="51"/>
  <c r="F50" i="51"/>
  <c r="E50" i="51"/>
  <c r="D50" i="51"/>
  <c r="B50" i="51"/>
  <c r="M48" i="51"/>
  <c r="F48" i="51"/>
  <c r="E48" i="51"/>
  <c r="D48" i="51"/>
  <c r="B48" i="51"/>
  <c r="M61" i="51"/>
  <c r="F61" i="51"/>
  <c r="E61" i="51"/>
  <c r="D61" i="51"/>
  <c r="B61" i="51"/>
  <c r="M44" i="51"/>
  <c r="F44" i="51"/>
  <c r="E44" i="51"/>
  <c r="D44" i="51"/>
  <c r="B44" i="51"/>
  <c r="M40" i="51"/>
  <c r="F40" i="51"/>
  <c r="E40" i="51"/>
  <c r="D40" i="51"/>
  <c r="B40" i="51"/>
  <c r="M41" i="51"/>
  <c r="F41" i="51"/>
  <c r="E41" i="51"/>
  <c r="D41" i="51"/>
  <c r="B41" i="51"/>
  <c r="M43" i="51"/>
  <c r="F43" i="51"/>
  <c r="E43" i="51"/>
  <c r="D43" i="51"/>
  <c r="B43" i="51"/>
  <c r="M102" i="51"/>
  <c r="F102" i="51"/>
  <c r="E102" i="51"/>
  <c r="D102" i="51"/>
  <c r="B102" i="51"/>
  <c r="M101" i="51"/>
  <c r="F101" i="51"/>
  <c r="E101" i="51"/>
  <c r="D101" i="51"/>
  <c r="B101" i="51"/>
  <c r="M100" i="51"/>
  <c r="F100" i="51"/>
  <c r="E100" i="51"/>
  <c r="D100" i="51"/>
  <c r="B100" i="51"/>
  <c r="M103" i="51"/>
  <c r="F103" i="51"/>
  <c r="E103" i="51"/>
  <c r="D103" i="51"/>
  <c r="B103" i="51"/>
  <c r="M99" i="51"/>
  <c r="F99" i="51"/>
  <c r="E99" i="51"/>
  <c r="D99" i="51"/>
  <c r="B99" i="51"/>
  <c r="M94" i="51"/>
  <c r="F94" i="51"/>
  <c r="E94" i="51"/>
  <c r="D94" i="51"/>
  <c r="B94" i="51"/>
  <c r="M97" i="51"/>
  <c r="F97" i="51"/>
  <c r="E97" i="51"/>
  <c r="D97" i="51"/>
  <c r="B97" i="51"/>
  <c r="M95" i="51"/>
  <c r="F95" i="51"/>
  <c r="E95" i="51"/>
  <c r="D95" i="51"/>
  <c r="B95" i="51"/>
  <c r="M92" i="51"/>
  <c r="F92" i="51"/>
  <c r="E92" i="51"/>
  <c r="D92" i="51"/>
  <c r="B92" i="51"/>
  <c r="M89" i="51"/>
  <c r="F89" i="51"/>
  <c r="E89" i="51"/>
  <c r="D89" i="51"/>
  <c r="B89" i="51"/>
  <c r="M90" i="51"/>
  <c r="F90" i="51"/>
  <c r="E90" i="51"/>
  <c r="D90" i="51"/>
  <c r="B90" i="51"/>
  <c r="M86" i="51"/>
  <c r="F86" i="51"/>
  <c r="E86" i="51"/>
  <c r="D86" i="51"/>
  <c r="B86" i="51"/>
  <c r="M83" i="51"/>
  <c r="F83" i="51"/>
  <c r="E83" i="51"/>
  <c r="D83" i="51"/>
  <c r="B83" i="51"/>
  <c r="M82" i="51"/>
  <c r="F82" i="51"/>
  <c r="E82" i="51"/>
  <c r="D82" i="51"/>
  <c r="B82" i="51"/>
  <c r="M85" i="51"/>
  <c r="F85" i="51"/>
  <c r="E85" i="51"/>
  <c r="D85" i="51"/>
  <c r="B85" i="51"/>
  <c r="M84" i="51"/>
  <c r="F84" i="51"/>
  <c r="E84" i="51"/>
  <c r="D84" i="51"/>
  <c r="B84" i="51"/>
  <c r="M79" i="51"/>
  <c r="F79" i="51"/>
  <c r="E79" i="51"/>
  <c r="D79" i="51"/>
  <c r="B79" i="51"/>
  <c r="M80" i="51"/>
  <c r="F80" i="51"/>
  <c r="E80" i="51"/>
  <c r="D80" i="51"/>
  <c r="B80" i="51"/>
  <c r="M78" i="51"/>
  <c r="F78" i="51"/>
  <c r="E78" i="51"/>
  <c r="D78" i="51"/>
  <c r="B78" i="51"/>
  <c r="M24" i="51"/>
  <c r="F24" i="51"/>
  <c r="E24" i="51"/>
  <c r="D24" i="51"/>
  <c r="B24" i="51"/>
  <c r="M22" i="51"/>
  <c r="F22" i="51"/>
  <c r="E22" i="51"/>
  <c r="D22" i="51"/>
  <c r="B22" i="51"/>
  <c r="M21" i="51"/>
  <c r="F21" i="51"/>
  <c r="E21" i="51"/>
  <c r="D21" i="51"/>
  <c r="B21" i="51"/>
  <c r="M18" i="51"/>
  <c r="F18" i="51"/>
  <c r="E18" i="51"/>
  <c r="D18" i="51"/>
  <c r="B18" i="51"/>
  <c r="M16" i="51"/>
  <c r="F16" i="51"/>
  <c r="E16" i="51"/>
  <c r="D16" i="51"/>
  <c r="B16" i="51"/>
  <c r="M19" i="51"/>
  <c r="F19" i="51"/>
  <c r="E19" i="51"/>
  <c r="D19" i="51"/>
  <c r="B19" i="51"/>
  <c r="M17" i="51"/>
  <c r="F17" i="51"/>
  <c r="E17" i="51"/>
  <c r="D17" i="51"/>
  <c r="B17" i="51"/>
  <c r="M13" i="51"/>
  <c r="F13" i="51"/>
  <c r="E13" i="51"/>
  <c r="D13" i="51"/>
  <c r="B13" i="51"/>
  <c r="M9" i="51"/>
  <c r="F9" i="51"/>
  <c r="E9" i="51"/>
  <c r="D9" i="51"/>
  <c r="B9" i="51"/>
  <c r="M11" i="51"/>
  <c r="F11" i="51"/>
  <c r="E11" i="51"/>
  <c r="D11" i="51"/>
  <c r="B11" i="51"/>
  <c r="M8" i="51"/>
  <c r="F8" i="51"/>
  <c r="E8" i="51"/>
  <c r="D8" i="51"/>
  <c r="B8" i="51"/>
  <c r="M10" i="51"/>
  <c r="F10" i="51"/>
  <c r="E10" i="51"/>
  <c r="D10" i="51"/>
  <c r="B10" i="51"/>
  <c r="M18" i="50"/>
  <c r="F18" i="50"/>
  <c r="E18" i="50"/>
  <c r="D18" i="50"/>
  <c r="B18" i="50"/>
  <c r="M15" i="50"/>
  <c r="F15" i="50"/>
  <c r="E15" i="50"/>
  <c r="D15" i="50"/>
  <c r="B15" i="50"/>
  <c r="M12" i="50"/>
  <c r="F12" i="50"/>
  <c r="E12" i="50"/>
  <c r="D12" i="50"/>
  <c r="B12" i="50"/>
  <c r="M9" i="50"/>
  <c r="F9" i="50"/>
  <c r="E9" i="50"/>
  <c r="D9" i="50"/>
  <c r="B9" i="50"/>
  <c r="M10" i="50"/>
  <c r="F10" i="50"/>
  <c r="E10" i="50"/>
  <c r="D10" i="50"/>
  <c r="B10" i="50"/>
  <c r="M27" i="50"/>
  <c r="F27" i="50"/>
  <c r="E27" i="50"/>
  <c r="D27" i="50"/>
  <c r="B27" i="50"/>
  <c r="M21" i="50"/>
  <c r="F21" i="50"/>
  <c r="E21" i="50"/>
  <c r="D21" i="50"/>
  <c r="B21" i="50"/>
  <c r="M23" i="50"/>
  <c r="F23" i="50"/>
  <c r="E23" i="50"/>
  <c r="D23" i="50"/>
  <c r="B23" i="50"/>
  <c r="M51" i="50"/>
  <c r="F51" i="50"/>
  <c r="E51" i="50"/>
  <c r="D51" i="50"/>
  <c r="B51" i="50"/>
  <c r="M52" i="50"/>
  <c r="F52" i="50"/>
  <c r="E52" i="50"/>
  <c r="D52" i="50"/>
  <c r="B52" i="50"/>
  <c r="M46" i="50"/>
  <c r="F46" i="50"/>
  <c r="E46" i="50"/>
  <c r="D46" i="50"/>
  <c r="B46" i="50"/>
  <c r="M44" i="50"/>
  <c r="F44" i="50"/>
  <c r="E44" i="50"/>
  <c r="D44" i="50"/>
  <c r="B44" i="50"/>
  <c r="M53" i="25"/>
  <c r="F53" i="25"/>
  <c r="E53" i="25"/>
  <c r="D53" i="25"/>
  <c r="B53" i="25"/>
  <c r="M48" i="25"/>
  <c r="F48" i="25"/>
  <c r="E48" i="25"/>
  <c r="D48" i="25"/>
  <c r="B48" i="25"/>
  <c r="M72" i="25"/>
  <c r="F72" i="25"/>
  <c r="E72" i="25"/>
  <c r="D72" i="25"/>
  <c r="B72" i="25"/>
  <c r="M79" i="25"/>
  <c r="F79" i="25"/>
  <c r="E79" i="25"/>
  <c r="D79" i="25"/>
  <c r="B79" i="25"/>
  <c r="M54" i="25"/>
  <c r="F54" i="25"/>
  <c r="E54" i="25"/>
  <c r="D54" i="25"/>
  <c r="B54" i="25"/>
  <c r="M22" i="25"/>
  <c r="F22" i="25"/>
  <c r="E22" i="25"/>
  <c r="D22" i="25"/>
  <c r="B22" i="25"/>
  <c r="M69" i="25"/>
  <c r="F69" i="25"/>
  <c r="E69" i="25"/>
  <c r="D69" i="25"/>
  <c r="B69" i="25"/>
  <c r="M43" i="25"/>
  <c r="F43" i="25"/>
  <c r="E43" i="25"/>
  <c r="D43" i="25"/>
  <c r="B43" i="25"/>
  <c r="M50" i="25"/>
  <c r="F50" i="25"/>
  <c r="E50" i="25"/>
  <c r="D50" i="25"/>
  <c r="B50" i="25"/>
  <c r="M8" i="25"/>
  <c r="F8" i="25"/>
  <c r="E8" i="25"/>
  <c r="D8" i="25"/>
  <c r="B8" i="25"/>
  <c r="M10" i="25"/>
  <c r="F10" i="25"/>
  <c r="E10" i="25"/>
  <c r="D10" i="25"/>
  <c r="B10" i="25"/>
  <c r="M101" i="25"/>
  <c r="F101" i="25"/>
  <c r="E101" i="25"/>
  <c r="D101" i="25"/>
  <c r="B101" i="25"/>
  <c r="M126" i="25"/>
  <c r="F126" i="25"/>
  <c r="E126" i="25"/>
  <c r="D126" i="25"/>
  <c r="B126" i="25"/>
  <c r="M111" i="25"/>
  <c r="F111" i="25"/>
  <c r="E111" i="25"/>
  <c r="D111" i="25"/>
  <c r="B111" i="25"/>
  <c r="M23" i="25"/>
  <c r="F23" i="25"/>
  <c r="E23" i="25"/>
  <c r="D23" i="25"/>
  <c r="B23" i="25"/>
  <c r="M46" i="25"/>
  <c r="F46" i="25"/>
  <c r="E46" i="25"/>
  <c r="D46" i="25"/>
  <c r="B46" i="25"/>
  <c r="M144" i="25"/>
  <c r="F144" i="25"/>
  <c r="E144" i="25"/>
  <c r="D144" i="25"/>
  <c r="B144" i="25"/>
  <c r="M108" i="25"/>
  <c r="F108" i="25"/>
  <c r="E108" i="25"/>
  <c r="D108" i="25"/>
  <c r="B108" i="25"/>
  <c r="M149" i="25"/>
  <c r="F149" i="25"/>
  <c r="E149" i="25"/>
  <c r="D149" i="25"/>
  <c r="B149" i="25"/>
  <c r="M58" i="25"/>
  <c r="F58" i="25"/>
  <c r="E58" i="25"/>
  <c r="D58" i="25"/>
  <c r="B58" i="25"/>
  <c r="M14" i="25"/>
  <c r="F14" i="25"/>
  <c r="E14" i="25"/>
  <c r="D14" i="25"/>
  <c r="B14" i="25"/>
  <c r="M102" i="25"/>
  <c r="F102" i="25"/>
  <c r="E102" i="25"/>
  <c r="D102" i="25"/>
  <c r="B102" i="25"/>
  <c r="M140" i="25"/>
  <c r="F140" i="25"/>
  <c r="E140" i="25"/>
  <c r="D140" i="25"/>
  <c r="B140" i="25"/>
  <c r="M133" i="25"/>
  <c r="F133" i="25"/>
  <c r="E133" i="25"/>
  <c r="D133" i="25"/>
  <c r="B133" i="25"/>
  <c r="M132" i="25"/>
  <c r="F132" i="25"/>
  <c r="E132" i="25"/>
  <c r="D132" i="25"/>
  <c r="B132" i="25"/>
  <c r="M127" i="25"/>
  <c r="F127" i="25"/>
  <c r="E127" i="25"/>
  <c r="D127" i="25"/>
  <c r="B127" i="25"/>
  <c r="M77" i="25"/>
  <c r="F77" i="25"/>
  <c r="E77" i="25"/>
  <c r="D77" i="25"/>
  <c r="B77" i="25"/>
  <c r="M74" i="25"/>
  <c r="F74" i="25"/>
  <c r="E74" i="25"/>
  <c r="D74" i="25"/>
  <c r="B74" i="25"/>
  <c r="M66" i="25"/>
  <c r="F66" i="25"/>
  <c r="E66" i="25"/>
  <c r="D66" i="25"/>
  <c r="B66" i="25"/>
  <c r="M47" i="25"/>
  <c r="F47" i="25"/>
  <c r="E47" i="25"/>
  <c r="D47" i="25"/>
  <c r="B47" i="25"/>
  <c r="M12" i="25"/>
  <c r="F12" i="25"/>
  <c r="E12" i="25"/>
  <c r="D12" i="25"/>
  <c r="B12" i="25"/>
  <c r="M40" i="25"/>
  <c r="F40" i="25"/>
  <c r="E40" i="25"/>
  <c r="D40" i="25"/>
  <c r="B40" i="25"/>
  <c r="M18" i="25"/>
  <c r="F18" i="25"/>
  <c r="E18" i="25"/>
  <c r="D18" i="25"/>
  <c r="B18" i="25"/>
  <c r="M62" i="25"/>
  <c r="F62" i="25"/>
  <c r="E62" i="25"/>
  <c r="D62" i="25"/>
  <c r="B62" i="25"/>
  <c r="M64" i="25"/>
  <c r="F64" i="25"/>
  <c r="E64" i="25"/>
  <c r="D64" i="25"/>
  <c r="B64" i="25"/>
  <c r="M45" i="25"/>
  <c r="F45" i="25"/>
  <c r="E45" i="25"/>
  <c r="D45" i="25"/>
  <c r="B45" i="25"/>
  <c r="M142" i="25"/>
  <c r="F142" i="25"/>
  <c r="E142" i="25"/>
  <c r="D142" i="25"/>
  <c r="B142" i="25"/>
  <c r="M104" i="25"/>
  <c r="F104" i="25"/>
  <c r="E104" i="25"/>
  <c r="D104" i="25"/>
  <c r="B104" i="25"/>
  <c r="M130" i="25"/>
  <c r="F130" i="25"/>
  <c r="E130" i="25"/>
  <c r="D130" i="25"/>
  <c r="B130" i="25"/>
  <c r="M70" i="25"/>
  <c r="F70" i="25"/>
  <c r="E70" i="25"/>
  <c r="D70" i="25"/>
  <c r="B70" i="25"/>
  <c r="M20" i="25"/>
  <c r="F20" i="25"/>
  <c r="E20" i="25"/>
  <c r="D20" i="25"/>
  <c r="B20" i="25"/>
  <c r="M65" i="25"/>
  <c r="F65" i="25"/>
  <c r="E65" i="25"/>
  <c r="D65" i="25"/>
  <c r="B65" i="25"/>
  <c r="M97" i="25"/>
  <c r="F97" i="25"/>
  <c r="E97" i="25"/>
  <c r="D97" i="25"/>
  <c r="B97" i="25"/>
  <c r="M137" i="25"/>
  <c r="F137" i="25"/>
  <c r="E137" i="25"/>
  <c r="D137" i="25"/>
  <c r="B137" i="25"/>
  <c r="M148" i="25"/>
  <c r="F148" i="25"/>
  <c r="E148" i="25"/>
  <c r="D148" i="25"/>
  <c r="B148" i="25"/>
  <c r="M68" i="25"/>
  <c r="F68" i="25"/>
  <c r="E68" i="25"/>
  <c r="D68" i="25"/>
  <c r="B68" i="25"/>
  <c r="M21" i="25"/>
  <c r="F21" i="25"/>
  <c r="E21" i="25"/>
  <c r="D21" i="25"/>
  <c r="B21" i="25"/>
  <c r="M94" i="25"/>
  <c r="F94" i="25"/>
  <c r="E94" i="25"/>
  <c r="D94" i="25"/>
  <c r="B94" i="25"/>
  <c r="M125" i="25"/>
  <c r="F125" i="25"/>
  <c r="E125" i="25"/>
  <c r="D125" i="25"/>
  <c r="B125" i="25"/>
  <c r="M129" i="25"/>
  <c r="F129" i="25"/>
  <c r="E129" i="25"/>
  <c r="D129" i="25"/>
  <c r="B129" i="25"/>
  <c r="M39" i="25"/>
  <c r="F39" i="25"/>
  <c r="E39" i="25"/>
  <c r="D39" i="25"/>
  <c r="B39" i="25"/>
  <c r="M71" i="25"/>
  <c r="F71" i="25"/>
  <c r="E71" i="25"/>
  <c r="D71" i="25"/>
  <c r="B71" i="25"/>
  <c r="M73" i="25"/>
  <c r="F73" i="25"/>
  <c r="E73" i="25"/>
  <c r="D73" i="25"/>
  <c r="B73" i="25"/>
  <c r="M150" i="25"/>
  <c r="F150" i="25"/>
  <c r="E150" i="25"/>
  <c r="D150" i="25"/>
  <c r="B150" i="25"/>
  <c r="M151" i="25"/>
  <c r="F151" i="25"/>
  <c r="E151" i="25"/>
  <c r="D151" i="25"/>
  <c r="B151" i="25"/>
  <c r="M152" i="25"/>
  <c r="F152" i="25"/>
  <c r="E152" i="25"/>
  <c r="D152" i="25"/>
  <c r="B152" i="25"/>
  <c r="M78" i="25"/>
  <c r="F78" i="25"/>
  <c r="E78" i="25"/>
  <c r="D78" i="25"/>
  <c r="B78" i="25"/>
  <c r="M59" i="25"/>
  <c r="F59" i="25"/>
  <c r="E59" i="25"/>
  <c r="D59" i="25"/>
  <c r="B59" i="25"/>
  <c r="M145" i="25"/>
  <c r="F145" i="25"/>
  <c r="E145" i="25"/>
  <c r="D145" i="25"/>
  <c r="B145" i="25"/>
  <c r="M95" i="25"/>
  <c r="F95" i="25"/>
  <c r="E95" i="25"/>
  <c r="D95" i="25"/>
  <c r="B95" i="25"/>
  <c r="M98" i="25"/>
  <c r="F98" i="25"/>
  <c r="E98" i="25"/>
  <c r="D98" i="25"/>
  <c r="B98" i="25"/>
  <c r="M135" i="25"/>
  <c r="F135" i="25"/>
  <c r="E135" i="25"/>
  <c r="D135" i="25"/>
  <c r="B135" i="25"/>
  <c r="M75" i="25"/>
  <c r="F75" i="25"/>
  <c r="E75" i="25"/>
  <c r="D75" i="25"/>
  <c r="B75" i="25"/>
  <c r="M110" i="25"/>
  <c r="F110" i="25"/>
  <c r="E110" i="25"/>
  <c r="D110" i="25"/>
  <c r="B110" i="25"/>
  <c r="M131" i="25"/>
  <c r="F131" i="25"/>
  <c r="E131" i="25"/>
  <c r="D131" i="25"/>
  <c r="B131" i="25"/>
  <c r="M17" i="25"/>
  <c r="F17" i="25"/>
  <c r="E17" i="25"/>
  <c r="D17" i="25"/>
  <c r="B17" i="25"/>
  <c r="M76" i="25"/>
  <c r="F76" i="25"/>
  <c r="E76" i="25"/>
  <c r="D76" i="25"/>
  <c r="B76" i="25"/>
  <c r="M52" i="25"/>
  <c r="F52" i="25"/>
  <c r="E52" i="25"/>
  <c r="D52" i="25"/>
  <c r="B52" i="25"/>
  <c r="M63" i="25"/>
  <c r="F63" i="25"/>
  <c r="E63" i="25"/>
  <c r="D63" i="25"/>
  <c r="B63" i="25"/>
  <c r="M44" i="25"/>
  <c r="F44" i="25"/>
  <c r="E44" i="25"/>
  <c r="D44" i="25"/>
  <c r="B44" i="25"/>
  <c r="M61" i="25"/>
  <c r="F61" i="25"/>
  <c r="E61" i="25"/>
  <c r="D61" i="25"/>
  <c r="B61" i="25"/>
  <c r="M103" i="25"/>
  <c r="F103" i="25"/>
  <c r="E103" i="25"/>
  <c r="D103" i="25"/>
  <c r="B103" i="25"/>
  <c r="M106" i="25"/>
  <c r="F106" i="25"/>
  <c r="E106" i="25"/>
  <c r="D106" i="25"/>
  <c r="B106" i="25"/>
  <c r="M107" i="25"/>
  <c r="F107" i="25"/>
  <c r="E107" i="25"/>
  <c r="D107" i="25"/>
  <c r="B107" i="25"/>
  <c r="M51" i="25"/>
  <c r="F51" i="25"/>
  <c r="E51" i="25"/>
  <c r="D51" i="25"/>
  <c r="B51" i="25"/>
  <c r="M138" i="25"/>
  <c r="F138" i="25"/>
  <c r="E138" i="25"/>
  <c r="D138" i="25"/>
  <c r="B138" i="25"/>
  <c r="M147" i="25"/>
  <c r="F147" i="25"/>
  <c r="E147" i="25"/>
  <c r="D147" i="25"/>
  <c r="B147" i="25"/>
  <c r="D244" i="30"/>
  <c r="C62" i="51" s="1"/>
  <c r="D281" i="30"/>
  <c r="C134" i="51" s="1"/>
  <c r="D282" i="30"/>
  <c r="C121" i="51" s="1"/>
  <c r="D283" i="30"/>
  <c r="C52" i="51" s="1"/>
  <c r="D284" i="30"/>
  <c r="C55" i="25" s="1"/>
  <c r="D210" i="30"/>
  <c r="D209" i="30"/>
  <c r="C108" i="25" s="1"/>
  <c r="D41" i="30"/>
  <c r="C157" i="51" s="1"/>
  <c r="D34" i="30"/>
  <c r="C19" i="51" s="1"/>
  <c r="D257" i="30"/>
  <c r="D22" i="30"/>
  <c r="C57" i="51" s="1"/>
  <c r="D21" i="30"/>
  <c r="C25" i="50" s="1"/>
  <c r="D20" i="30"/>
  <c r="C131" i="51" s="1"/>
  <c r="D18" i="30"/>
  <c r="C48" i="50" s="1"/>
  <c r="D17" i="30"/>
  <c r="D94" i="30"/>
  <c r="C159" i="51" s="1"/>
  <c r="D89" i="30"/>
  <c r="C95" i="51" s="1"/>
  <c r="D86" i="30"/>
  <c r="C13" i="51" s="1"/>
  <c r="D147" i="30"/>
  <c r="D151" i="30"/>
  <c r="D63" i="30"/>
  <c r="C24" i="51" s="1"/>
  <c r="D113" i="30"/>
  <c r="C154" i="51" s="1"/>
  <c r="D171" i="30"/>
  <c r="D172" i="30"/>
  <c r="D173" i="30"/>
  <c r="D176" i="30"/>
  <c r="D191" i="30"/>
  <c r="D195" i="30"/>
  <c r="D194" i="30"/>
  <c r="C53" i="51" s="1"/>
  <c r="D280" i="30"/>
  <c r="C54" i="51" s="1"/>
  <c r="D279" i="30"/>
  <c r="D278" i="30"/>
  <c r="D277" i="30"/>
  <c r="C44" i="51" s="1"/>
  <c r="D267" i="30"/>
  <c r="D256" i="30"/>
  <c r="D254" i="30"/>
  <c r="D243" i="30"/>
  <c r="D241" i="30"/>
  <c r="D240" i="30"/>
  <c r="D239" i="30"/>
  <c r="D238" i="30"/>
  <c r="C49" i="51" s="1"/>
  <c r="D237" i="30"/>
  <c r="D233" i="30"/>
  <c r="D232" i="30"/>
  <c r="D231" i="30"/>
  <c r="D230" i="30"/>
  <c r="C136" i="25" s="1"/>
  <c r="D229" i="30"/>
  <c r="D218" i="30"/>
  <c r="C111" i="25" s="1"/>
  <c r="D214" i="30"/>
  <c r="C45" i="51" s="1"/>
  <c r="D213" i="30"/>
  <c r="C137" i="51" s="1"/>
  <c r="D216" i="30"/>
  <c r="D212" i="30"/>
  <c r="D199" i="30"/>
  <c r="D197" i="30"/>
  <c r="D193" i="30"/>
  <c r="D190" i="30"/>
  <c r="D189" i="30"/>
  <c r="D188" i="30"/>
  <c r="D187" i="30"/>
  <c r="D175" i="30"/>
  <c r="C74" i="25" s="1"/>
  <c r="D170" i="30"/>
  <c r="D169" i="30"/>
  <c r="D168" i="30"/>
  <c r="D167" i="30"/>
  <c r="D166" i="30"/>
  <c r="D164" i="30"/>
  <c r="D163" i="30"/>
  <c r="D162" i="30"/>
  <c r="C11" i="51" s="1"/>
  <c r="D161" i="30"/>
  <c r="D150" i="30"/>
  <c r="D149" i="30"/>
  <c r="D145" i="30"/>
  <c r="D144" i="30"/>
  <c r="D133" i="30"/>
  <c r="D132" i="30"/>
  <c r="D127" i="30"/>
  <c r="D130" i="30"/>
  <c r="D129" i="30"/>
  <c r="D126" i="30"/>
  <c r="D125" i="30"/>
  <c r="C78" i="51" s="1"/>
  <c r="D124" i="30"/>
  <c r="C82" i="51" s="1"/>
  <c r="D112" i="30"/>
  <c r="C153" i="51" s="1"/>
  <c r="D110" i="30"/>
  <c r="C101" i="51" s="1"/>
  <c r="D108" i="30"/>
  <c r="C118" i="51" s="1"/>
  <c r="D96" i="30"/>
  <c r="C103" i="51" s="1"/>
  <c r="D92" i="30"/>
  <c r="C135" i="51" s="1"/>
  <c r="D91" i="30"/>
  <c r="C140" i="51" s="1"/>
  <c r="D97" i="30"/>
  <c r="C102" i="51" s="1"/>
  <c r="D88" i="30"/>
  <c r="C10" i="51" s="1"/>
  <c r="D87" i="30"/>
  <c r="C14" i="51" s="1"/>
  <c r="D85" i="30"/>
  <c r="C89" i="51" s="1"/>
  <c r="D75" i="30"/>
  <c r="C11" i="25" s="1"/>
  <c r="D65" i="30"/>
  <c r="C75" i="25" s="1"/>
  <c r="D61" i="30"/>
  <c r="C84" i="51" s="1"/>
  <c r="D51" i="30"/>
  <c r="C27" i="50" s="1"/>
  <c r="D39" i="30"/>
  <c r="C132" i="51" s="1"/>
  <c r="D38" i="30"/>
  <c r="C63" i="25" s="1"/>
  <c r="D37" i="30"/>
  <c r="C124" i="51" s="1"/>
  <c r="D36" i="30"/>
  <c r="C142" i="51" s="1"/>
  <c r="D33" i="30"/>
  <c r="C22" i="51" s="1"/>
  <c r="D32" i="30"/>
  <c r="C21" i="51" s="1"/>
  <c r="D7" i="30"/>
  <c r="C99" i="51" s="1"/>
  <c r="C88" i="51" l="1"/>
  <c r="C13" i="25"/>
  <c r="C99" i="25"/>
  <c r="C56" i="25"/>
  <c r="C15" i="25"/>
  <c r="C13" i="50"/>
  <c r="C133" i="51"/>
  <c r="C61" i="51"/>
  <c r="C21" i="25"/>
  <c r="C18" i="51"/>
  <c r="C102" i="25"/>
  <c r="C16" i="51"/>
  <c r="C101" i="25"/>
  <c r="C144" i="51"/>
  <c r="C65" i="25"/>
  <c r="C119" i="51"/>
  <c r="C40" i="25"/>
  <c r="C152" i="51"/>
  <c r="C69" i="25"/>
  <c r="C54" i="50"/>
  <c r="C148" i="25"/>
  <c r="C94" i="51"/>
  <c r="C142" i="25"/>
  <c r="C100" i="51"/>
  <c r="C149" i="25"/>
  <c r="C47" i="51"/>
  <c r="C10" i="25"/>
  <c r="C40" i="51"/>
  <c r="C21" i="50"/>
  <c r="C139" i="51"/>
  <c r="C58" i="25"/>
  <c r="C97" i="51"/>
  <c r="C144" i="25"/>
  <c r="C59" i="51"/>
  <c r="C20" i="25"/>
  <c r="C80" i="51"/>
  <c r="C127" i="25"/>
  <c r="C92" i="51"/>
  <c r="C51" i="50"/>
  <c r="C136" i="51"/>
  <c r="C54" i="25"/>
  <c r="C48" i="51"/>
  <c r="C149" i="51"/>
  <c r="C68" i="25"/>
  <c r="C147" i="51"/>
  <c r="C15" i="50"/>
  <c r="C143" i="51"/>
  <c r="C64" i="25"/>
  <c r="C85" i="51"/>
  <c r="C132" i="25"/>
  <c r="C126" i="51"/>
  <c r="C46" i="25"/>
  <c r="C130" i="51"/>
  <c r="C50" i="25"/>
  <c r="C79" i="25"/>
  <c r="C77" i="25"/>
  <c r="C155" i="51"/>
  <c r="C72" i="25"/>
  <c r="C147" i="25"/>
  <c r="C138" i="25"/>
  <c r="C51" i="25"/>
  <c r="C107" i="25"/>
  <c r="C106" i="25"/>
  <c r="C103" i="25"/>
  <c r="C61" i="25"/>
  <c r="C44" i="25"/>
  <c r="C52" i="25"/>
  <c r="C76" i="25"/>
  <c r="C17" i="25"/>
  <c r="C131" i="25"/>
  <c r="C110" i="25"/>
  <c r="C135" i="25"/>
  <c r="C98" i="25"/>
  <c r="C95" i="25"/>
  <c r="C145" i="25"/>
  <c r="C59" i="25"/>
  <c r="C78" i="25"/>
  <c r="C152" i="25"/>
  <c r="C151" i="25"/>
  <c r="C150" i="25"/>
  <c r="C73" i="25"/>
  <c r="C71" i="25"/>
  <c r="C39" i="25"/>
  <c r="C129" i="25"/>
  <c r="C125" i="25"/>
  <c r="C56" i="51"/>
  <c r="C18" i="25"/>
  <c r="C123" i="51"/>
  <c r="C43" i="25"/>
  <c r="C128" i="51"/>
  <c r="C47" i="25"/>
  <c r="C43" i="51"/>
  <c r="C23" i="50"/>
  <c r="C17" i="51"/>
  <c r="C104" i="25"/>
  <c r="C51" i="51"/>
  <c r="C14" i="25"/>
  <c r="C79" i="51"/>
  <c r="C126" i="25"/>
  <c r="C117" i="51"/>
  <c r="C9" i="50"/>
  <c r="C50" i="51"/>
  <c r="C12" i="25"/>
  <c r="C46" i="50"/>
  <c r="C97" i="25"/>
  <c r="C156" i="51"/>
  <c r="C148" i="51"/>
  <c r="C16" i="50"/>
  <c r="C125" i="51"/>
  <c r="C45" i="25"/>
  <c r="C150" i="51"/>
  <c r="C18" i="50"/>
  <c r="C52" i="50"/>
  <c r="C140" i="25"/>
  <c r="C8" i="51"/>
  <c r="C94" i="25"/>
  <c r="C90" i="51"/>
  <c r="C137" i="25"/>
  <c r="C83" i="51"/>
  <c r="C130" i="25"/>
  <c r="C12" i="50"/>
  <c r="C62" i="25"/>
  <c r="C86" i="51"/>
  <c r="C133" i="25"/>
  <c r="C60" i="51"/>
  <c r="C23" i="25"/>
  <c r="C9" i="51"/>
  <c r="C44" i="50"/>
  <c r="C41" i="51"/>
  <c r="C8" i="25"/>
  <c r="C127" i="51"/>
  <c r="C48" i="25"/>
  <c r="C145" i="51"/>
  <c r="C66" i="25"/>
  <c r="C151" i="51"/>
  <c r="C70" i="25"/>
  <c r="C22" i="25"/>
  <c r="C53" i="25"/>
  <c r="C10" i="50"/>
</calcChain>
</file>

<file path=xl/sharedStrings.xml><?xml version="1.0" encoding="utf-8"?>
<sst xmlns="http://schemas.openxmlformats.org/spreadsheetml/2006/main" count="1905" uniqueCount="283">
  <si>
    <t>Год рождения</t>
  </si>
  <si>
    <t>Муниципальное образование</t>
  </si>
  <si>
    <t>Тренер</t>
  </si>
  <si>
    <t>Югорск</t>
  </si>
  <si>
    <t>Результат</t>
  </si>
  <si>
    <t>Место</t>
  </si>
  <si>
    <t>Очки</t>
  </si>
  <si>
    <t>№</t>
  </si>
  <si>
    <t>Командный лист</t>
  </si>
  <si>
    <t>Ф.И спортсмена</t>
  </si>
  <si>
    <t>Дистанция</t>
  </si>
  <si>
    <t>50 м. на спине</t>
  </si>
  <si>
    <t>ПЕРВЕНСТВО</t>
  </si>
  <si>
    <t>+</t>
  </si>
  <si>
    <t>Подпись тренера/представителя  ____________________________</t>
  </si>
  <si>
    <t>ЧЕМПИОНАТ</t>
  </si>
  <si>
    <t>Сургутский район</t>
  </si>
  <si>
    <t>Радужный</t>
  </si>
  <si>
    <t>Разряд</t>
  </si>
  <si>
    <t>б/р</t>
  </si>
  <si>
    <t>Нижневартовск</t>
  </si>
  <si>
    <t>Игумнова А.А.</t>
  </si>
  <si>
    <t>самостоятельно</t>
  </si>
  <si>
    <t>II</t>
  </si>
  <si>
    <t>КМС</t>
  </si>
  <si>
    <t>Класс</t>
  </si>
  <si>
    <t>Итоговый результат</t>
  </si>
  <si>
    <t>S11</t>
  </si>
  <si>
    <t>S5</t>
  </si>
  <si>
    <t>Фамилия, имя</t>
  </si>
  <si>
    <t>50 м. вольный стиль</t>
  </si>
  <si>
    <t>100 м. вольный стиль</t>
  </si>
  <si>
    <t>Лангепас</t>
  </si>
  <si>
    <t>Зайцева Н.Л.</t>
  </si>
  <si>
    <t>Шлык Евгения</t>
  </si>
  <si>
    <t>Пешхоева Луиза</t>
  </si>
  <si>
    <t>S10</t>
  </si>
  <si>
    <t>Горелов Даниил</t>
  </si>
  <si>
    <t>S7</t>
  </si>
  <si>
    <t>S8</t>
  </si>
  <si>
    <t>Когалым</t>
  </si>
  <si>
    <t>Ряузов Вадим</t>
  </si>
  <si>
    <t>S4</t>
  </si>
  <si>
    <t>МС</t>
  </si>
  <si>
    <t>S6</t>
  </si>
  <si>
    <t>S12</t>
  </si>
  <si>
    <t>Покачи</t>
  </si>
  <si>
    <t>S9</t>
  </si>
  <si>
    <t>Урай</t>
  </si>
  <si>
    <t>S1</t>
  </si>
  <si>
    <t>Пупков Дмитрий</t>
  </si>
  <si>
    <t>S13</t>
  </si>
  <si>
    <t>Советский район</t>
  </si>
  <si>
    <t>Заренков Петр</t>
  </si>
  <si>
    <t>Гайфетдинова М.В.</t>
  </si>
  <si>
    <t>Кумпан Евгений</t>
  </si>
  <si>
    <t>Алимирзоев Эльдар</t>
  </si>
  <si>
    <t>Беленко Арина</t>
  </si>
  <si>
    <t>Ковалев Григорий</t>
  </si>
  <si>
    <t>Казанов Денислам</t>
  </si>
  <si>
    <t>Багау Валерий</t>
  </si>
  <si>
    <t>Нефтеюганск</t>
  </si>
  <si>
    <t>Исламов Р.У.</t>
  </si>
  <si>
    <t>Ямалова Анастасия</t>
  </si>
  <si>
    <t>Субхангулов Марат</t>
  </si>
  <si>
    <t>Нигматуллин Динар</t>
  </si>
  <si>
    <t>Сургут</t>
  </si>
  <si>
    <t>Филатов Сергей</t>
  </si>
  <si>
    <t>Афаневич Н.Н.</t>
  </si>
  <si>
    <t>Никонова Карина</t>
  </si>
  <si>
    <t>Ревякина О.В.</t>
  </si>
  <si>
    <t>Сулацкая Сусанна</t>
  </si>
  <si>
    <t>III</t>
  </si>
  <si>
    <t>S3</t>
  </si>
  <si>
    <t>Кузьменко Вадим</t>
  </si>
  <si>
    <t>Лобачев С.В.</t>
  </si>
  <si>
    <t>S12-S13</t>
  </si>
  <si>
    <t>S1-S4</t>
  </si>
  <si>
    <t>Белоярский район</t>
  </si>
  <si>
    <t>Скиданов Иван</t>
  </si>
  <si>
    <t>Горбунов Виктор</t>
  </si>
  <si>
    <t>Кибирев Е.Н.</t>
  </si>
  <si>
    <t>Кибирева Екатерина</t>
  </si>
  <si>
    <t>Мансуров Марсель</t>
  </si>
  <si>
    <t>Абдурахманов Линар</t>
  </si>
  <si>
    <t>Бусарева Е.А.</t>
  </si>
  <si>
    <t>Бусарев Владимир</t>
  </si>
  <si>
    <t>Старцева Вероника</t>
  </si>
  <si>
    <t>Шпак Варвара</t>
  </si>
  <si>
    <t>1юн</t>
  </si>
  <si>
    <t>Пшенный Алексей</t>
  </si>
  <si>
    <t>Сухоруков Александр</t>
  </si>
  <si>
    <t>Сычук Дарья</t>
  </si>
  <si>
    <t>Сафин Эльдар</t>
  </si>
  <si>
    <t>3юн</t>
  </si>
  <si>
    <t>Скотников Владислав</t>
  </si>
  <si>
    <t>Фаустов Егор</t>
  </si>
  <si>
    <t>Нижневартовский район</t>
  </si>
  <si>
    <t>Плиторак С.В.</t>
  </si>
  <si>
    <t>Березовский район</t>
  </si>
  <si>
    <t>Столяр Д.В.</t>
  </si>
  <si>
    <t>2юн</t>
  </si>
  <si>
    <t>Комаров Павел</t>
  </si>
  <si>
    <r>
      <t xml:space="preserve">Пшеничная Дарья </t>
    </r>
    <r>
      <rPr>
        <b/>
        <sz val="12"/>
        <rFont val="Times New Roman"/>
        <family val="1"/>
        <charset val="204"/>
      </rPr>
      <t>н/з</t>
    </r>
  </si>
  <si>
    <r>
      <t xml:space="preserve">Токмаджан Богдан </t>
    </r>
    <r>
      <rPr>
        <b/>
        <sz val="12"/>
        <rFont val="Times New Roman"/>
        <family val="1"/>
        <charset val="204"/>
      </rPr>
      <t>н/з</t>
    </r>
  </si>
  <si>
    <r>
      <t xml:space="preserve">Тошпулатова Ширин </t>
    </r>
    <r>
      <rPr>
        <b/>
        <sz val="12"/>
        <rFont val="Times New Roman"/>
        <family val="1"/>
        <charset val="204"/>
      </rPr>
      <t>н/з</t>
    </r>
  </si>
  <si>
    <r>
      <t xml:space="preserve">Тулинова Полина </t>
    </r>
    <r>
      <rPr>
        <b/>
        <sz val="12"/>
        <rFont val="Times New Roman"/>
        <family val="1"/>
        <charset val="204"/>
      </rPr>
      <t>н/з</t>
    </r>
  </si>
  <si>
    <t>Зверев Д.С.</t>
  </si>
  <si>
    <t>Тельнов А.В.</t>
  </si>
  <si>
    <t>Шабалов Валерий</t>
  </si>
  <si>
    <t>S14</t>
  </si>
  <si>
    <t>Черкасова О.С.</t>
  </si>
  <si>
    <t>Долгополов Федор</t>
  </si>
  <si>
    <t>№ п/п</t>
  </si>
  <si>
    <t>S2</t>
  </si>
  <si>
    <r>
      <t xml:space="preserve">Поцелуев Платон </t>
    </r>
    <r>
      <rPr>
        <b/>
        <sz val="12"/>
        <rFont val="Times New Roman"/>
        <family val="1"/>
        <charset val="204"/>
      </rPr>
      <t>н/з</t>
    </r>
  </si>
  <si>
    <t>S5-S7</t>
  </si>
  <si>
    <t>S8-S10</t>
  </si>
  <si>
    <t>Замиралова Е.Г.</t>
  </si>
  <si>
    <t>I</t>
  </si>
  <si>
    <t>ЧЕМПИОНАТ ЛИН</t>
  </si>
  <si>
    <t>Кол-во полных лет</t>
  </si>
  <si>
    <t>Машегулов А.И.</t>
  </si>
  <si>
    <t>ПЕРВЕНСТВО ЛИН</t>
  </si>
  <si>
    <t>Берёзовский район</t>
  </si>
  <si>
    <t>Попова Т.И.</t>
  </si>
  <si>
    <t>Аниськов Владимир</t>
  </si>
  <si>
    <t>Эзберова Светлана</t>
  </si>
  <si>
    <r>
      <t xml:space="preserve">Куприянова Вероника </t>
    </r>
    <r>
      <rPr>
        <b/>
        <sz val="12"/>
        <rFont val="Times New Roman"/>
        <family val="1"/>
        <charset val="204"/>
      </rPr>
      <t>н/з</t>
    </r>
  </si>
  <si>
    <r>
      <t xml:space="preserve">Петренко Елена </t>
    </r>
    <r>
      <rPr>
        <b/>
        <sz val="12"/>
        <rFont val="Times New Roman"/>
        <family val="1"/>
        <charset val="204"/>
      </rPr>
      <t>н/з</t>
    </r>
  </si>
  <si>
    <r>
      <t xml:space="preserve">Алимбеков Артем </t>
    </r>
    <r>
      <rPr>
        <b/>
        <sz val="12"/>
        <rFont val="Times New Roman"/>
        <family val="1"/>
        <charset val="204"/>
      </rPr>
      <t>н/з</t>
    </r>
  </si>
  <si>
    <t>ЛИН ЧЕМПИОНАТ</t>
  </si>
  <si>
    <t>ЛИН ПЕРВЕНСТВО</t>
  </si>
  <si>
    <t>Яткина Надежда</t>
  </si>
  <si>
    <t>Черепанов В.Н.</t>
  </si>
  <si>
    <t>Юсупов Артур</t>
  </si>
  <si>
    <t>Максимова Маргарита</t>
  </si>
  <si>
    <t>Пряникова Анна</t>
  </si>
  <si>
    <t>Рюгер Анна</t>
  </si>
  <si>
    <t>Виноградова А.М.</t>
  </si>
  <si>
    <t>Нягань</t>
  </si>
  <si>
    <t>Гаврилова Анна</t>
  </si>
  <si>
    <t>Сергеева С.А.</t>
  </si>
  <si>
    <t>Ермаков В.А.</t>
  </si>
  <si>
    <t>Ловков Даниил</t>
  </si>
  <si>
    <t>Багурина Н.А.</t>
  </si>
  <si>
    <t>Вып.   норм.</t>
  </si>
  <si>
    <t>Коэфф.</t>
  </si>
  <si>
    <t>Рюгер В.В.</t>
  </si>
  <si>
    <t>Тетерин Владимир</t>
  </si>
  <si>
    <t>Пилявец Д.О.</t>
  </si>
  <si>
    <t>Спорт лиц с ПОДА, спорт слепых, спорт ЛИН</t>
  </si>
  <si>
    <t>Чемпионат/Женщины</t>
  </si>
  <si>
    <t>Чемпионат/Мужчины</t>
  </si>
  <si>
    <t>Первенство/Девушки</t>
  </si>
  <si>
    <t>Первенство/Юноши</t>
  </si>
  <si>
    <t>02 апреля 2022 года</t>
  </si>
  <si>
    <t>100/50м в/ст.</t>
  </si>
  <si>
    <t>100/50м. брасс</t>
  </si>
  <si>
    <t>Кол-во лет</t>
  </si>
  <si>
    <t xml:space="preserve">                      Главный судья _______________ Н.Н. Афаневич</t>
  </si>
  <si>
    <t xml:space="preserve">                     Главный секретарь ______________ Я.В. Анисимова</t>
  </si>
  <si>
    <t>Ханты-Мансийск</t>
  </si>
  <si>
    <t>Москвин С.М.</t>
  </si>
  <si>
    <t>Гайфетдинов А.В.</t>
  </si>
  <si>
    <t>Сургут "Олимп"</t>
  </si>
  <si>
    <t>Савельева С.М.</t>
  </si>
  <si>
    <t>Скоробогатский Д.В.</t>
  </si>
  <si>
    <t>Сабаева А.А.</t>
  </si>
  <si>
    <t>н/з</t>
  </si>
  <si>
    <t>Серёгин Руслан</t>
  </si>
  <si>
    <t>Сладкова Лиана</t>
  </si>
  <si>
    <t>Ширшов С.В.</t>
  </si>
  <si>
    <t>Прима Григорий</t>
  </si>
  <si>
    <t>Аскаров Айтуган</t>
  </si>
  <si>
    <t>Губанов Роман</t>
  </si>
  <si>
    <t>Галиева Рузалия</t>
  </si>
  <si>
    <t>Козятин Анастасия</t>
  </si>
  <si>
    <t>Дремов Вячеслав</t>
  </si>
  <si>
    <t>Казанцев А.В.</t>
  </si>
  <si>
    <t>Мамбетов Данил</t>
  </si>
  <si>
    <r>
      <t xml:space="preserve">Бродников Георгий </t>
    </r>
    <r>
      <rPr>
        <b/>
        <sz val="12"/>
        <rFont val="Times New Roman"/>
        <family val="1"/>
        <charset val="204"/>
      </rPr>
      <t>н/з</t>
    </r>
  </si>
  <si>
    <r>
      <t xml:space="preserve">Муллаханов Артур </t>
    </r>
    <r>
      <rPr>
        <b/>
        <sz val="12"/>
        <rFont val="Times New Roman"/>
        <family val="1"/>
        <charset val="204"/>
      </rPr>
      <t>н/з</t>
    </r>
  </si>
  <si>
    <t>Нижневартовский р-н</t>
  </si>
  <si>
    <r>
      <t xml:space="preserve">Саверкин Никита </t>
    </r>
    <r>
      <rPr>
        <b/>
        <sz val="12"/>
        <rFont val="Times New Roman"/>
        <family val="1"/>
        <charset val="204"/>
      </rPr>
      <t>н/з</t>
    </r>
  </si>
  <si>
    <t>Рафиков Назар</t>
  </si>
  <si>
    <t>Дышкант Дмитрий</t>
  </si>
  <si>
    <t>Давыденко Иван</t>
  </si>
  <si>
    <r>
      <t xml:space="preserve">Кузнецова Виктория </t>
    </r>
    <r>
      <rPr>
        <b/>
        <sz val="12"/>
        <rFont val="Times New Roman"/>
        <family val="1"/>
        <charset val="204"/>
      </rPr>
      <t>н/з</t>
    </r>
  </si>
  <si>
    <r>
      <t xml:space="preserve">Самошкин Дмитрий </t>
    </r>
    <r>
      <rPr>
        <b/>
        <sz val="12"/>
        <rFont val="Times New Roman"/>
        <family val="1"/>
        <charset val="204"/>
      </rPr>
      <t>н/з</t>
    </r>
  </si>
  <si>
    <t>Панчишина Галина</t>
  </si>
  <si>
    <t>Четкарёв Олег</t>
  </si>
  <si>
    <t>Карабаев Захиджан</t>
  </si>
  <si>
    <t>Юсупов Ильнар</t>
  </si>
  <si>
    <t>Дорохова Алёна</t>
  </si>
  <si>
    <r>
      <t xml:space="preserve">Дорошко Александр </t>
    </r>
    <r>
      <rPr>
        <b/>
        <sz val="12"/>
        <rFont val="Times New Roman"/>
        <family val="1"/>
        <charset val="204"/>
      </rPr>
      <t>н/з</t>
    </r>
  </si>
  <si>
    <r>
      <t xml:space="preserve">Балтачев Антон </t>
    </r>
    <r>
      <rPr>
        <b/>
        <sz val="12"/>
        <rFont val="Times New Roman"/>
        <family val="1"/>
        <charset val="204"/>
      </rPr>
      <t>н/з</t>
    </r>
  </si>
  <si>
    <t>Терентьев Дмитрий</t>
  </si>
  <si>
    <t>Скриниченко Светлана</t>
  </si>
  <si>
    <t>Лех Владислав</t>
  </si>
  <si>
    <t>Машьянов Р.С.</t>
  </si>
  <si>
    <t>Потапова Варвара</t>
  </si>
  <si>
    <t>Ракк Гретта</t>
  </si>
  <si>
    <t>Лиспух Иван</t>
  </si>
  <si>
    <t>Новор Галина</t>
  </si>
  <si>
    <t>Николаева Ольга</t>
  </si>
  <si>
    <t>Мезенин Михаил</t>
  </si>
  <si>
    <t>Рябиченко Макар</t>
  </si>
  <si>
    <t>Муравьёва Анастасия</t>
  </si>
  <si>
    <t>Фатихова Лилиана</t>
  </si>
  <si>
    <r>
      <t xml:space="preserve">Касаев Роман </t>
    </r>
    <r>
      <rPr>
        <b/>
        <sz val="12"/>
        <rFont val="Times New Roman"/>
        <family val="1"/>
        <charset val="204"/>
      </rPr>
      <t>н/з</t>
    </r>
  </si>
  <si>
    <r>
      <t xml:space="preserve">Лукиных Иван </t>
    </r>
    <r>
      <rPr>
        <b/>
        <sz val="12"/>
        <rFont val="Times New Roman"/>
        <family val="1"/>
        <charset val="204"/>
      </rPr>
      <t>н/з</t>
    </r>
  </si>
  <si>
    <r>
      <t xml:space="preserve">Райшина Ксения </t>
    </r>
    <r>
      <rPr>
        <b/>
        <sz val="12"/>
        <rFont val="Times New Roman"/>
        <family val="1"/>
        <charset val="204"/>
      </rPr>
      <t>н/з</t>
    </r>
  </si>
  <si>
    <t>Ковалев Александр</t>
  </si>
  <si>
    <t>Кореньков Тимофей</t>
  </si>
  <si>
    <t>Александров Юрий</t>
  </si>
  <si>
    <t>Бадыкова Самира</t>
  </si>
  <si>
    <t>Мерзлякова Ю.В.                                                                 Земцов В.А.</t>
  </si>
  <si>
    <t>Мерзлякова Ю.В.                                                             Абдуллаев Д.Р.</t>
  </si>
  <si>
    <t>Мерзлякова Ю.В.                                                              Брехер Т.Ю.</t>
  </si>
  <si>
    <t>Дмитренко А.И.                                                           Попа М.С.</t>
  </si>
  <si>
    <t>Аксёнов Егор</t>
  </si>
  <si>
    <t>100 м. брасс</t>
  </si>
  <si>
    <t>ЖЕНЩИНЫ</t>
  </si>
  <si>
    <t>МУЖЧИНЫ</t>
  </si>
  <si>
    <t>Спорт лиц с ПОДА, спорт слепых</t>
  </si>
  <si>
    <t>Чемпионат/Мужчины/Женщины</t>
  </si>
  <si>
    <t>Первенство/Юноши/Девушки</t>
  </si>
  <si>
    <t>50 м. брасс</t>
  </si>
  <si>
    <t>ЮНОШИ</t>
  </si>
  <si>
    <t>ДЕВУШКИ</t>
  </si>
  <si>
    <r>
      <t xml:space="preserve">Быков Евгений </t>
    </r>
    <r>
      <rPr>
        <b/>
        <sz val="12"/>
        <rFont val="Times New Roman"/>
        <family val="1"/>
        <charset val="204"/>
      </rPr>
      <t>н/з</t>
    </r>
  </si>
  <si>
    <r>
      <t xml:space="preserve">Скитев Александр </t>
    </r>
    <r>
      <rPr>
        <b/>
        <sz val="12"/>
        <rFont val="Times New Roman"/>
        <family val="1"/>
        <charset val="204"/>
      </rPr>
      <t>н/з</t>
    </r>
  </si>
  <si>
    <t>Зломанова Дарья</t>
  </si>
  <si>
    <t>Подрядова Ольга</t>
  </si>
  <si>
    <r>
      <t xml:space="preserve">Фролов Роман </t>
    </r>
    <r>
      <rPr>
        <b/>
        <sz val="12"/>
        <rFont val="Times New Roman"/>
        <family val="1"/>
        <charset val="204"/>
      </rPr>
      <t>н/з</t>
    </r>
  </si>
  <si>
    <r>
      <t xml:space="preserve">Шахметов Марлен </t>
    </r>
    <r>
      <rPr>
        <b/>
        <sz val="12"/>
        <rFont val="Times New Roman"/>
        <family val="1"/>
        <charset val="204"/>
      </rPr>
      <t>н/з</t>
    </r>
  </si>
  <si>
    <t>0,508</t>
  </si>
  <si>
    <t>1</t>
  </si>
  <si>
    <t>0,915</t>
  </si>
  <si>
    <t>0,958</t>
  </si>
  <si>
    <t>1,020</t>
  </si>
  <si>
    <t>0,978</t>
  </si>
  <si>
    <t>0,579</t>
  </si>
  <si>
    <t>0,504</t>
  </si>
  <si>
    <t>0,818</t>
  </si>
  <si>
    <t>0,700</t>
  </si>
  <si>
    <t>0,878</t>
  </si>
  <si>
    <t>-</t>
  </si>
  <si>
    <t>0,988</t>
  </si>
  <si>
    <t>0,962</t>
  </si>
  <si>
    <t>0,616</t>
  </si>
  <si>
    <t>0,323</t>
  </si>
  <si>
    <t>0,828</t>
  </si>
  <si>
    <t>0,704</t>
  </si>
  <si>
    <t>0,261</t>
  </si>
  <si>
    <t>0,378</t>
  </si>
  <si>
    <t>0,756</t>
  </si>
  <si>
    <t>0,925</t>
  </si>
  <si>
    <t>ИТОГОВЫЙ ПРОТОКОЛ</t>
  </si>
  <si>
    <t>42,49</t>
  </si>
  <si>
    <t>50,04</t>
  </si>
  <si>
    <t>40,60</t>
  </si>
  <si>
    <t>36,94</t>
  </si>
  <si>
    <t>50,69</t>
  </si>
  <si>
    <t>5</t>
  </si>
  <si>
    <t>4</t>
  </si>
  <si>
    <t>6</t>
  </si>
  <si>
    <t>н/с</t>
  </si>
  <si>
    <t>7</t>
  </si>
  <si>
    <t>8</t>
  </si>
  <si>
    <t>9</t>
  </si>
  <si>
    <t>10</t>
  </si>
  <si>
    <t>11</t>
  </si>
  <si>
    <t>сошел</t>
  </si>
  <si>
    <t>S3-S4</t>
  </si>
  <si>
    <t>S1-S3</t>
  </si>
  <si>
    <t>МСМК</t>
  </si>
  <si>
    <t>S2-S3</t>
  </si>
  <si>
    <t>S8-S9</t>
  </si>
  <si>
    <t>S2-S4</t>
  </si>
  <si>
    <t>150</t>
  </si>
  <si>
    <t>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</si>
</sst>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;@"/>
    <numFmt numFmtId="165" formatCode="m:ss.00"/>
    <numFmt numFmtId="166" formatCode="ss.00"/>
    <numFmt numFmtId="167" formatCode="mm:ss.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8" fillId="4" borderId="5" applyNumberFormat="0" applyFont="0" applyAlignment="0" applyProtection="0"/>
    <xf numFmtId="49" fontId="12" fillId="0" borderId="8">
      <alignment shrinkToFit="1"/>
    </xf>
    <xf numFmtId="0" fontId="29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3" borderId="0" xfId="1" applyNumberFormat="1" applyFont="1" applyFill="1" applyAlignment="1">
      <alignment horizontal="center" vertical="center" wrapText="1"/>
    </xf>
    <xf numFmtId="2" fontId="7" fillId="0" borderId="0" xfId="0" applyNumberFormat="1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64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16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/>
    </xf>
    <xf numFmtId="49" fontId="27" fillId="3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8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7" fontId="27" fillId="0" borderId="0" xfId="0" applyNumberFormat="1" applyFont="1" applyBorder="1" applyAlignment="1">
      <alignment horizontal="center" vertical="center" wrapText="1"/>
    </xf>
    <xf numFmtId="164" fontId="27" fillId="3" borderId="0" xfId="1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/>
    </xf>
    <xf numFmtId="165" fontId="27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164" fontId="26" fillId="3" borderId="1" xfId="1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49" fontId="27" fillId="3" borderId="1" xfId="1" applyNumberFormat="1" applyFont="1" applyFill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 wrapText="1"/>
    </xf>
    <xf numFmtId="164" fontId="26" fillId="3" borderId="0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3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3" applyFont="1" applyFill="1" applyBorder="1" applyAlignment="1">
      <alignment horizontal="center" vertical="center" shrinkToFit="1"/>
    </xf>
    <xf numFmtId="14" fontId="0" fillId="0" borderId="0" xfId="0" applyNumberFormat="1"/>
    <xf numFmtId="49" fontId="15" fillId="0" borderId="1" xfId="3" applyFont="1" applyFill="1" applyBorder="1" applyAlignment="1">
      <alignment horizontal="center" vertical="center" shrinkToFit="1"/>
    </xf>
    <xf numFmtId="0" fontId="27" fillId="3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14" fillId="0" borderId="0" xfId="3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 applyAlignment="1">
      <alignment vertical="center"/>
    </xf>
    <xf numFmtId="0" fontId="1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49" fontId="15" fillId="0" borderId="0" xfId="3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49" fontId="26" fillId="3" borderId="1" xfId="1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/>
    </xf>
    <xf numFmtId="165" fontId="26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/>
    </xf>
    <xf numFmtId="49" fontId="27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8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49" fontId="26" fillId="0" borderId="1" xfId="1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left" vertical="center" wrapText="1"/>
    </xf>
    <xf numFmtId="165" fontId="27" fillId="0" borderId="1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</cellXfs>
  <cellStyles count="5">
    <cellStyle name="1" xfId="3" xr:uid="{00000000-0005-0000-0000-000000000000}"/>
    <cellStyle name="Обычный" xfId="0" builtinId="0"/>
    <cellStyle name="Обычный 2" xfId="1" xr:uid="{00000000-0005-0000-0000-000002000000}"/>
    <cellStyle name="Обычный 3" xfId="4" xr:uid="{9EE36FE3-0E83-41F2-9F65-FCA73DE7FDC8}"/>
    <cellStyle name="Примечание" xfId="2" builtinId="10"/>
  </cellStyles>
  <dxfs count="0"/>
  <tableStyles count="0" defaultTableStyle="TableStyleMedium9" defaultPivotStyle="PivotStyleLight16"/>
  <colors>
    <mruColors>
      <color rgb="FFAFF1B5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6"/>
  <sheetViews>
    <sheetView tabSelected="1" view="pageBreakPreview" topLeftCell="A226" zoomScale="91" zoomScaleNormal="100" zoomScaleSheetLayoutView="91" workbookViewId="0">
      <selection activeCell="H241" sqref="H241"/>
    </sheetView>
  </sheetViews>
  <sheetFormatPr defaultRowHeight="15" x14ac:dyDescent="0.25"/>
  <cols>
    <col min="1" max="1" width="3.5703125" customWidth="1"/>
    <col min="2" max="2" width="27.5703125" customWidth="1"/>
    <col min="3" max="3" width="12.42578125" customWidth="1"/>
    <col min="4" max="4" width="10.5703125" customWidth="1"/>
    <col min="5" max="5" width="21.85546875" customWidth="1"/>
    <col min="6" max="6" width="8.5703125" customWidth="1"/>
    <col min="7" max="7" width="8.7109375" customWidth="1"/>
    <col min="8" max="8" width="20.42578125" customWidth="1"/>
    <col min="11" max="11" width="9.140625" customWidth="1"/>
  </cols>
  <sheetData>
    <row r="1" spans="1:11" x14ac:dyDescent="0.25">
      <c r="C1" s="75">
        <v>44652</v>
      </c>
    </row>
    <row r="2" spans="1:11" ht="18.75" x14ac:dyDescent="0.3">
      <c r="A2" s="194" t="s">
        <v>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8.75" x14ac:dyDescent="0.25">
      <c r="A3" s="195" t="s">
        <v>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.75" x14ac:dyDescent="0.25">
      <c r="A4" s="186" t="s">
        <v>7</v>
      </c>
      <c r="B4" s="186" t="s">
        <v>9</v>
      </c>
      <c r="C4" s="186" t="s">
        <v>0</v>
      </c>
      <c r="D4" s="186" t="s">
        <v>121</v>
      </c>
      <c r="E4" s="186" t="s">
        <v>1</v>
      </c>
      <c r="F4" s="186" t="s">
        <v>25</v>
      </c>
      <c r="G4" s="186" t="s">
        <v>18</v>
      </c>
      <c r="H4" s="186" t="s">
        <v>2</v>
      </c>
      <c r="I4" s="188" t="s">
        <v>10</v>
      </c>
      <c r="J4" s="189"/>
      <c r="K4" s="190"/>
    </row>
    <row r="5" spans="1:11" ht="31.5" x14ac:dyDescent="0.25">
      <c r="A5" s="187"/>
      <c r="B5" s="187"/>
      <c r="C5" s="187"/>
      <c r="D5" s="187"/>
      <c r="E5" s="187"/>
      <c r="F5" s="187"/>
      <c r="G5" s="187"/>
      <c r="H5" s="187"/>
      <c r="I5" s="81" t="s">
        <v>157</v>
      </c>
      <c r="J5" s="81" t="s">
        <v>158</v>
      </c>
      <c r="K5" s="81" t="s">
        <v>11</v>
      </c>
    </row>
    <row r="6" spans="1:11" x14ac:dyDescent="0.25">
      <c r="A6" s="191" t="s">
        <v>120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5.75" x14ac:dyDescent="0.25">
      <c r="A7" s="71">
        <v>1</v>
      </c>
      <c r="B7" s="92" t="s">
        <v>79</v>
      </c>
      <c r="C7" s="83">
        <v>33695</v>
      </c>
      <c r="D7" s="71">
        <f>DATEDIF(C7,$C$1,"Y")</f>
        <v>30</v>
      </c>
      <c r="E7" s="71" t="s">
        <v>78</v>
      </c>
      <c r="F7" s="71" t="s">
        <v>110</v>
      </c>
      <c r="G7" s="71" t="s">
        <v>24</v>
      </c>
      <c r="H7" s="71" t="s">
        <v>122</v>
      </c>
      <c r="I7" s="72" t="s">
        <v>13</v>
      </c>
      <c r="J7" s="72"/>
      <c r="K7" s="73" t="s">
        <v>13</v>
      </c>
    </row>
    <row r="8" spans="1:1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5.75" x14ac:dyDescent="0.25">
      <c r="A10" s="84"/>
      <c r="B10" s="85" t="s">
        <v>14</v>
      </c>
      <c r="C10" s="85"/>
      <c r="D10" s="84"/>
      <c r="E10" s="84"/>
      <c r="F10" s="84"/>
      <c r="G10" s="84"/>
      <c r="H10" s="84"/>
      <c r="I10" s="84"/>
      <c r="J10" s="84"/>
      <c r="K10" s="84"/>
    </row>
    <row r="11" spans="1:1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8.75" x14ac:dyDescent="0.3">
      <c r="A12" s="194" t="s">
        <v>8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ht="18.75" x14ac:dyDescent="0.25">
      <c r="A13" s="195" t="s">
        <v>162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</row>
    <row r="14" spans="1:11" ht="15.75" x14ac:dyDescent="0.25">
      <c r="A14" s="186" t="s">
        <v>7</v>
      </c>
      <c r="B14" s="186" t="s">
        <v>9</v>
      </c>
      <c r="C14" s="186" t="s">
        <v>0</v>
      </c>
      <c r="D14" s="186" t="s">
        <v>121</v>
      </c>
      <c r="E14" s="186" t="s">
        <v>1</v>
      </c>
      <c r="F14" s="186" t="s">
        <v>25</v>
      </c>
      <c r="G14" s="186" t="s">
        <v>18</v>
      </c>
      <c r="H14" s="186" t="s">
        <v>2</v>
      </c>
      <c r="I14" s="188" t="s">
        <v>10</v>
      </c>
      <c r="J14" s="189"/>
      <c r="K14" s="190"/>
    </row>
    <row r="15" spans="1:11" ht="31.5" x14ac:dyDescent="0.25">
      <c r="A15" s="187"/>
      <c r="B15" s="187"/>
      <c r="C15" s="187"/>
      <c r="D15" s="187"/>
      <c r="E15" s="187"/>
      <c r="F15" s="187"/>
      <c r="G15" s="187"/>
      <c r="H15" s="187"/>
      <c r="I15" s="81" t="s">
        <v>157</v>
      </c>
      <c r="J15" s="81" t="s">
        <v>158</v>
      </c>
      <c r="K15" s="81" t="s">
        <v>11</v>
      </c>
    </row>
    <row r="16" spans="1:11" x14ac:dyDescent="0.25">
      <c r="A16" s="191" t="s">
        <v>15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3"/>
    </row>
    <row r="17" spans="1:11" ht="15.75" x14ac:dyDescent="0.25">
      <c r="A17" s="71">
        <v>1</v>
      </c>
      <c r="B17" s="92" t="s">
        <v>197</v>
      </c>
      <c r="C17" s="83">
        <v>35935</v>
      </c>
      <c r="D17" s="71">
        <f t="shared" ref="D17:D18" si="0">DATEDIF(C17,$C$1,"Y")</f>
        <v>23</v>
      </c>
      <c r="E17" s="71" t="s">
        <v>162</v>
      </c>
      <c r="F17" s="71" t="s">
        <v>36</v>
      </c>
      <c r="G17" s="71" t="s">
        <v>19</v>
      </c>
      <c r="H17" s="71" t="s">
        <v>22</v>
      </c>
      <c r="I17" s="71" t="s">
        <v>13</v>
      </c>
      <c r="J17" s="71"/>
      <c r="K17" s="71"/>
    </row>
    <row r="18" spans="1:11" ht="15.75" x14ac:dyDescent="0.25">
      <c r="A18" s="71">
        <v>2</v>
      </c>
      <c r="B18" s="92" t="s">
        <v>198</v>
      </c>
      <c r="C18" s="83">
        <v>30099</v>
      </c>
      <c r="D18" s="71">
        <f t="shared" si="0"/>
        <v>39</v>
      </c>
      <c r="E18" s="71" t="s">
        <v>162</v>
      </c>
      <c r="F18" s="71" t="s">
        <v>39</v>
      </c>
      <c r="G18" s="71" t="s">
        <v>19</v>
      </c>
      <c r="H18" s="71" t="s">
        <v>163</v>
      </c>
      <c r="I18" s="71"/>
      <c r="J18" s="71" t="s">
        <v>13</v>
      </c>
      <c r="K18" s="71"/>
    </row>
    <row r="19" spans="1:11" x14ac:dyDescent="0.25">
      <c r="A19" s="191" t="s">
        <v>12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</row>
    <row r="20" spans="1:11" ht="15.75" x14ac:dyDescent="0.25">
      <c r="A20" s="71">
        <v>1</v>
      </c>
      <c r="B20" s="92" t="s">
        <v>199</v>
      </c>
      <c r="C20" s="83">
        <v>38538</v>
      </c>
      <c r="D20" s="71">
        <f t="shared" ref="D20:D22" si="1">DATEDIF(C20,$C$1,"Y")</f>
        <v>16</v>
      </c>
      <c r="E20" s="71" t="s">
        <v>162</v>
      </c>
      <c r="F20" s="71" t="s">
        <v>36</v>
      </c>
      <c r="G20" s="71" t="s">
        <v>19</v>
      </c>
      <c r="H20" s="71" t="s">
        <v>200</v>
      </c>
      <c r="I20" s="71" t="s">
        <v>13</v>
      </c>
      <c r="J20" s="71"/>
      <c r="K20" s="71" t="s">
        <v>13</v>
      </c>
    </row>
    <row r="21" spans="1:11" ht="15.75" x14ac:dyDescent="0.25">
      <c r="A21" s="71">
        <v>2</v>
      </c>
      <c r="B21" s="92" t="s">
        <v>201</v>
      </c>
      <c r="C21" s="83">
        <v>39475</v>
      </c>
      <c r="D21" s="71">
        <f t="shared" si="1"/>
        <v>14</v>
      </c>
      <c r="E21" s="71" t="s">
        <v>162</v>
      </c>
      <c r="F21" s="71" t="s">
        <v>39</v>
      </c>
      <c r="G21" s="71" t="s">
        <v>19</v>
      </c>
      <c r="H21" s="71" t="s">
        <v>163</v>
      </c>
      <c r="I21" s="71"/>
      <c r="J21" s="71" t="s">
        <v>13</v>
      </c>
      <c r="K21" s="71"/>
    </row>
    <row r="22" spans="1:11" ht="15.75" x14ac:dyDescent="0.25">
      <c r="A22" s="71">
        <v>3</v>
      </c>
      <c r="B22" s="92" t="s">
        <v>202</v>
      </c>
      <c r="C22" s="83">
        <v>38946</v>
      </c>
      <c r="D22" s="71">
        <f t="shared" si="1"/>
        <v>15</v>
      </c>
      <c r="E22" s="71" t="s">
        <v>162</v>
      </c>
      <c r="F22" s="71" t="s">
        <v>51</v>
      </c>
      <c r="G22" s="71" t="s">
        <v>19</v>
      </c>
      <c r="H22" s="71" t="s">
        <v>163</v>
      </c>
      <c r="I22" s="71"/>
      <c r="J22" s="71"/>
      <c r="K22" s="71" t="s">
        <v>13</v>
      </c>
    </row>
    <row r="23" spans="1:1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5.75" x14ac:dyDescent="0.25">
      <c r="A25" s="84"/>
      <c r="B25" s="85" t="s">
        <v>14</v>
      </c>
      <c r="C25" s="85"/>
      <c r="D25" s="84"/>
      <c r="E25" s="84"/>
      <c r="F25" s="84"/>
      <c r="G25" s="84"/>
      <c r="H25" s="84"/>
      <c r="I25" s="84"/>
      <c r="J25" s="84"/>
      <c r="K25" s="84"/>
    </row>
    <row r="26" spans="1:1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8.75" x14ac:dyDescent="0.3">
      <c r="A27" s="194" t="s">
        <v>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  <row r="28" spans="1:11" ht="18.75" x14ac:dyDescent="0.25">
      <c r="A28" s="195" t="s">
        <v>32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</row>
    <row r="29" spans="1:11" ht="15.75" customHeight="1" x14ac:dyDescent="0.25">
      <c r="A29" s="186" t="s">
        <v>7</v>
      </c>
      <c r="B29" s="186" t="s">
        <v>9</v>
      </c>
      <c r="C29" s="186" t="s">
        <v>0</v>
      </c>
      <c r="D29" s="186" t="s">
        <v>121</v>
      </c>
      <c r="E29" s="186" t="s">
        <v>1</v>
      </c>
      <c r="F29" s="186" t="s">
        <v>25</v>
      </c>
      <c r="G29" s="186" t="s">
        <v>18</v>
      </c>
      <c r="H29" s="186" t="s">
        <v>2</v>
      </c>
      <c r="I29" s="188" t="s">
        <v>10</v>
      </c>
      <c r="J29" s="189"/>
      <c r="K29" s="190"/>
    </row>
    <row r="30" spans="1:11" ht="31.5" x14ac:dyDescent="0.25">
      <c r="A30" s="187"/>
      <c r="B30" s="187"/>
      <c r="C30" s="187"/>
      <c r="D30" s="187"/>
      <c r="E30" s="187"/>
      <c r="F30" s="187"/>
      <c r="G30" s="187"/>
      <c r="H30" s="187"/>
      <c r="I30" s="81" t="s">
        <v>157</v>
      </c>
      <c r="J30" s="81" t="s">
        <v>158</v>
      </c>
      <c r="K30" s="81" t="s">
        <v>11</v>
      </c>
    </row>
    <row r="31" spans="1:11" x14ac:dyDescent="0.25">
      <c r="A31" s="191" t="s">
        <v>15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3"/>
    </row>
    <row r="32" spans="1:11" ht="15.75" x14ac:dyDescent="0.25">
      <c r="A32" s="71">
        <v>1</v>
      </c>
      <c r="B32" s="92" t="s">
        <v>34</v>
      </c>
      <c r="C32" s="83">
        <v>27927</v>
      </c>
      <c r="D32" s="71">
        <f t="shared" ref="D32:D34" si="2">DATEDIF(C32,$C$1,"Y")</f>
        <v>45</v>
      </c>
      <c r="E32" s="71" t="s">
        <v>32</v>
      </c>
      <c r="F32" s="71" t="s">
        <v>51</v>
      </c>
      <c r="G32" s="71" t="s">
        <v>19</v>
      </c>
      <c r="H32" s="71" t="s">
        <v>33</v>
      </c>
      <c r="I32" s="71" t="s">
        <v>13</v>
      </c>
      <c r="J32" s="71"/>
      <c r="K32" s="71" t="s">
        <v>13</v>
      </c>
    </row>
    <row r="33" spans="1:11" ht="15.75" x14ac:dyDescent="0.25">
      <c r="A33" s="71">
        <v>2</v>
      </c>
      <c r="B33" s="92" t="s">
        <v>35</v>
      </c>
      <c r="C33" s="83">
        <v>31404</v>
      </c>
      <c r="D33" s="71">
        <f t="shared" si="2"/>
        <v>36</v>
      </c>
      <c r="E33" s="71" t="s">
        <v>32</v>
      </c>
      <c r="F33" s="71" t="s">
        <v>45</v>
      </c>
      <c r="G33" s="71" t="s">
        <v>19</v>
      </c>
      <c r="H33" s="71" t="s">
        <v>33</v>
      </c>
      <c r="I33" s="71" t="s">
        <v>13</v>
      </c>
      <c r="J33" s="71"/>
      <c r="K33" s="71" t="s">
        <v>13</v>
      </c>
    </row>
    <row r="34" spans="1:11" ht="15.75" x14ac:dyDescent="0.25">
      <c r="A34" s="71">
        <v>3</v>
      </c>
      <c r="B34" s="92" t="s">
        <v>204</v>
      </c>
      <c r="C34" s="83">
        <v>20473</v>
      </c>
      <c r="D34" s="71">
        <f t="shared" si="2"/>
        <v>66</v>
      </c>
      <c r="E34" s="71" t="s">
        <v>32</v>
      </c>
      <c r="F34" s="71" t="s">
        <v>39</v>
      </c>
      <c r="G34" s="71" t="s">
        <v>19</v>
      </c>
      <c r="H34" s="71" t="s">
        <v>33</v>
      </c>
      <c r="I34" s="71" t="s">
        <v>13</v>
      </c>
      <c r="J34" s="71"/>
      <c r="K34" s="71" t="s">
        <v>13</v>
      </c>
    </row>
    <row r="35" spans="1:11" x14ac:dyDescent="0.25">
      <c r="A35" s="191" t="s">
        <v>12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3"/>
    </row>
    <row r="36" spans="1:11" ht="15.75" x14ac:dyDescent="0.25">
      <c r="A36" s="71">
        <v>1</v>
      </c>
      <c r="B36" s="92" t="s">
        <v>58</v>
      </c>
      <c r="C36" s="83">
        <v>38071</v>
      </c>
      <c r="D36" s="71">
        <f t="shared" ref="D36:D39" si="3">DATEDIF(C36,$C$1,"Y")</f>
        <v>18</v>
      </c>
      <c r="E36" s="71" t="s">
        <v>32</v>
      </c>
      <c r="F36" s="71" t="s">
        <v>51</v>
      </c>
      <c r="G36" s="71" t="s">
        <v>19</v>
      </c>
      <c r="H36" s="71" t="s">
        <v>33</v>
      </c>
      <c r="I36" s="71" t="s">
        <v>13</v>
      </c>
      <c r="J36" s="71"/>
      <c r="K36" s="71" t="s">
        <v>13</v>
      </c>
    </row>
    <row r="37" spans="1:11" ht="15.75" x14ac:dyDescent="0.25">
      <c r="A37" s="71">
        <v>2</v>
      </c>
      <c r="B37" s="92" t="s">
        <v>80</v>
      </c>
      <c r="C37" s="83">
        <v>39803</v>
      </c>
      <c r="D37" s="71">
        <f t="shared" si="3"/>
        <v>13</v>
      </c>
      <c r="E37" s="71" t="s">
        <v>32</v>
      </c>
      <c r="F37" s="71" t="s">
        <v>38</v>
      </c>
      <c r="G37" s="71" t="s">
        <v>19</v>
      </c>
      <c r="H37" s="71" t="s">
        <v>118</v>
      </c>
      <c r="I37" s="71" t="s">
        <v>13</v>
      </c>
      <c r="J37" s="71"/>
      <c r="K37" s="71" t="s">
        <v>13</v>
      </c>
    </row>
    <row r="38" spans="1:11" ht="15.75" x14ac:dyDescent="0.25">
      <c r="A38" s="71">
        <v>3</v>
      </c>
      <c r="B38" s="92" t="s">
        <v>59</v>
      </c>
      <c r="C38" s="83">
        <v>38493</v>
      </c>
      <c r="D38" s="71">
        <f t="shared" si="3"/>
        <v>16</v>
      </c>
      <c r="E38" s="71" t="s">
        <v>32</v>
      </c>
      <c r="F38" s="71" t="s">
        <v>45</v>
      </c>
      <c r="G38" s="71" t="s">
        <v>19</v>
      </c>
      <c r="H38" s="71" t="s">
        <v>33</v>
      </c>
      <c r="I38" s="71" t="s">
        <v>13</v>
      </c>
      <c r="J38" s="71" t="s">
        <v>13</v>
      </c>
      <c r="K38" s="71"/>
    </row>
    <row r="39" spans="1:11" ht="15.75" x14ac:dyDescent="0.25">
      <c r="A39" s="71">
        <v>4</v>
      </c>
      <c r="B39" s="92" t="s">
        <v>60</v>
      </c>
      <c r="C39" s="83">
        <v>39267</v>
      </c>
      <c r="D39" s="71">
        <f t="shared" si="3"/>
        <v>14</v>
      </c>
      <c r="E39" s="71" t="s">
        <v>32</v>
      </c>
      <c r="F39" s="71" t="s">
        <v>36</v>
      </c>
      <c r="G39" s="71" t="s">
        <v>19</v>
      </c>
      <c r="H39" s="71" t="s">
        <v>33</v>
      </c>
      <c r="I39" s="71" t="s">
        <v>13</v>
      </c>
      <c r="J39" s="71"/>
      <c r="K39" s="71" t="s">
        <v>13</v>
      </c>
    </row>
    <row r="40" spans="1:11" x14ac:dyDescent="0.25">
      <c r="A40" s="191" t="s">
        <v>132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3"/>
    </row>
    <row r="41" spans="1:11" ht="15.75" x14ac:dyDescent="0.25">
      <c r="A41" s="71">
        <v>1</v>
      </c>
      <c r="B41" s="92" t="s">
        <v>231</v>
      </c>
      <c r="C41" s="83">
        <v>40319</v>
      </c>
      <c r="D41" s="71">
        <f>DATEDIF(C41,$C$1,"Y")</f>
        <v>11</v>
      </c>
      <c r="E41" s="71" t="s">
        <v>32</v>
      </c>
      <c r="F41" s="71" t="s">
        <v>110</v>
      </c>
      <c r="G41" s="71" t="s">
        <v>19</v>
      </c>
      <c r="H41" s="71" t="s">
        <v>33</v>
      </c>
      <c r="I41" s="71" t="s">
        <v>13</v>
      </c>
      <c r="J41" s="71"/>
      <c r="K41" s="71" t="s">
        <v>13</v>
      </c>
    </row>
    <row r="42" spans="1:1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5.75" x14ac:dyDescent="0.25">
      <c r="A44" s="84"/>
      <c r="B44" s="85" t="s">
        <v>14</v>
      </c>
      <c r="C44" s="85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8.75" x14ac:dyDescent="0.3">
      <c r="A46" s="194" t="s">
        <v>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</row>
    <row r="47" spans="1:11" ht="18.75" x14ac:dyDescent="0.25">
      <c r="A47" s="195" t="s">
        <v>3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</row>
    <row r="48" spans="1:11" ht="15.75" customHeight="1" x14ac:dyDescent="0.25">
      <c r="A48" s="186" t="s">
        <v>7</v>
      </c>
      <c r="B48" s="186" t="s">
        <v>9</v>
      </c>
      <c r="C48" s="186" t="s">
        <v>0</v>
      </c>
      <c r="D48" s="186" t="s">
        <v>121</v>
      </c>
      <c r="E48" s="186" t="s">
        <v>1</v>
      </c>
      <c r="F48" s="186" t="s">
        <v>25</v>
      </c>
      <c r="G48" s="186" t="s">
        <v>18</v>
      </c>
      <c r="H48" s="186" t="s">
        <v>2</v>
      </c>
      <c r="I48" s="188" t="s">
        <v>10</v>
      </c>
      <c r="J48" s="189"/>
      <c r="K48" s="190"/>
    </row>
    <row r="49" spans="1:11" ht="31.5" x14ac:dyDescent="0.25">
      <c r="A49" s="187"/>
      <c r="B49" s="187"/>
      <c r="C49" s="187"/>
      <c r="D49" s="187"/>
      <c r="E49" s="187"/>
      <c r="F49" s="187"/>
      <c r="G49" s="187"/>
      <c r="H49" s="187"/>
      <c r="I49" s="81" t="s">
        <v>157</v>
      </c>
      <c r="J49" s="81" t="s">
        <v>158</v>
      </c>
      <c r="K49" s="81" t="s">
        <v>11</v>
      </c>
    </row>
    <row r="50" spans="1:11" x14ac:dyDescent="0.25">
      <c r="A50" s="191" t="s">
        <v>12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3"/>
    </row>
    <row r="51" spans="1:11" ht="15.75" x14ac:dyDescent="0.25">
      <c r="A51" s="71">
        <v>1</v>
      </c>
      <c r="B51" s="92" t="s">
        <v>82</v>
      </c>
      <c r="C51" s="83">
        <v>39593</v>
      </c>
      <c r="D51" s="71">
        <f>DATEDIF(C51,$C$1,"Y")</f>
        <v>13</v>
      </c>
      <c r="E51" s="71" t="s">
        <v>3</v>
      </c>
      <c r="F51" s="71" t="s">
        <v>51</v>
      </c>
      <c r="G51" s="71" t="s">
        <v>23</v>
      </c>
      <c r="H51" s="71" t="s">
        <v>81</v>
      </c>
      <c r="I51" s="71" t="s">
        <v>13</v>
      </c>
      <c r="J51" s="71" t="s">
        <v>13</v>
      </c>
      <c r="K51" s="71"/>
    </row>
    <row r="52" spans="1:11" ht="15.75" x14ac:dyDescent="0.25">
      <c r="A52" s="86"/>
      <c r="B52" s="93"/>
      <c r="C52" s="93"/>
      <c r="D52" s="86"/>
      <c r="E52" s="86"/>
      <c r="F52" s="86"/>
      <c r="G52" s="86"/>
      <c r="H52" s="86"/>
      <c r="I52" s="88"/>
      <c r="J52" s="88"/>
      <c r="K52" s="89"/>
    </row>
    <row r="53" spans="1:11" ht="15.75" x14ac:dyDescent="0.25">
      <c r="A53" s="86"/>
      <c r="B53" s="93"/>
      <c r="C53" s="93"/>
      <c r="D53" s="86"/>
      <c r="E53" s="86"/>
      <c r="F53" s="86"/>
      <c r="G53" s="86"/>
      <c r="H53" s="86"/>
      <c r="I53" s="88"/>
      <c r="J53" s="88"/>
      <c r="K53" s="89"/>
    </row>
    <row r="54" spans="1:11" ht="15.75" x14ac:dyDescent="0.25">
      <c r="A54" s="84"/>
      <c r="B54" s="85" t="s">
        <v>14</v>
      </c>
      <c r="C54" s="85"/>
      <c r="D54" s="84"/>
      <c r="E54" s="84"/>
      <c r="F54" s="84"/>
      <c r="G54" s="84"/>
      <c r="H54" s="84"/>
      <c r="I54" s="84"/>
      <c r="J54" s="84"/>
      <c r="K54" s="84"/>
    </row>
    <row r="55" spans="1:11" x14ac:dyDescent="0.25">
      <c r="A55" s="84"/>
      <c r="B55" s="94"/>
      <c r="C55" s="94"/>
      <c r="D55" s="84"/>
      <c r="E55" s="84"/>
      <c r="F55" s="84"/>
      <c r="G55" s="84"/>
      <c r="H55" s="84"/>
      <c r="I55" s="84"/>
      <c r="J55" s="84"/>
      <c r="K55" s="84"/>
    </row>
    <row r="56" spans="1:11" ht="18.75" x14ac:dyDescent="0.3">
      <c r="A56" s="194" t="s">
        <v>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  <row r="57" spans="1:11" ht="18.75" x14ac:dyDescent="0.25">
      <c r="A57" s="195" t="s">
        <v>17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</row>
    <row r="58" spans="1:11" ht="15.75" customHeight="1" x14ac:dyDescent="0.25">
      <c r="A58" s="186" t="s">
        <v>7</v>
      </c>
      <c r="B58" s="186" t="s">
        <v>9</v>
      </c>
      <c r="C58" s="186" t="s">
        <v>0</v>
      </c>
      <c r="D58" s="186" t="s">
        <v>121</v>
      </c>
      <c r="E58" s="186" t="s">
        <v>1</v>
      </c>
      <c r="F58" s="186" t="s">
        <v>25</v>
      </c>
      <c r="G58" s="186" t="s">
        <v>18</v>
      </c>
      <c r="H58" s="186" t="s">
        <v>2</v>
      </c>
      <c r="I58" s="188" t="s">
        <v>10</v>
      </c>
      <c r="J58" s="189"/>
      <c r="K58" s="190"/>
    </row>
    <row r="59" spans="1:11" ht="31.5" x14ac:dyDescent="0.25">
      <c r="A59" s="187"/>
      <c r="B59" s="187"/>
      <c r="C59" s="187"/>
      <c r="D59" s="187"/>
      <c r="E59" s="187"/>
      <c r="F59" s="187"/>
      <c r="G59" s="187"/>
      <c r="H59" s="187"/>
      <c r="I59" s="81" t="s">
        <v>157</v>
      </c>
      <c r="J59" s="81" t="s">
        <v>158</v>
      </c>
      <c r="K59" s="81" t="s">
        <v>11</v>
      </c>
    </row>
    <row r="60" spans="1:11" x14ac:dyDescent="0.25">
      <c r="A60" s="191" t="s">
        <v>15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3"/>
    </row>
    <row r="61" spans="1:11" ht="25.5" x14ac:dyDescent="0.25">
      <c r="A61" s="71">
        <v>1</v>
      </c>
      <c r="B61" s="98" t="s">
        <v>37</v>
      </c>
      <c r="C61" s="91">
        <v>36157</v>
      </c>
      <c r="D61" s="71">
        <f>DATEDIF(C61,$C$1,"Y")</f>
        <v>23</v>
      </c>
      <c r="E61" s="71" t="s">
        <v>17</v>
      </c>
      <c r="F61" s="71" t="s">
        <v>38</v>
      </c>
      <c r="G61" s="71" t="s">
        <v>101</v>
      </c>
      <c r="H61" s="104" t="s">
        <v>217</v>
      </c>
      <c r="I61" s="71" t="s">
        <v>13</v>
      </c>
      <c r="J61" s="71"/>
      <c r="K61" s="71" t="s">
        <v>13</v>
      </c>
    </row>
    <row r="62" spans="1:11" x14ac:dyDescent="0.25">
      <c r="A62" s="191" t="s">
        <v>131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3"/>
    </row>
    <row r="63" spans="1:11" ht="25.5" x14ac:dyDescent="0.25">
      <c r="A63" s="97">
        <v>2</v>
      </c>
      <c r="B63" s="98" t="s">
        <v>234</v>
      </c>
      <c r="C63" s="91">
        <v>32242</v>
      </c>
      <c r="D63" s="71">
        <f>DATEDIF(C63,$C$1,"Y")</f>
        <v>33</v>
      </c>
      <c r="E63" s="71" t="s">
        <v>17</v>
      </c>
      <c r="F63" s="71" t="s">
        <v>110</v>
      </c>
      <c r="G63" s="71" t="s">
        <v>19</v>
      </c>
      <c r="H63" s="104" t="s">
        <v>218</v>
      </c>
      <c r="I63" s="71" t="s">
        <v>13</v>
      </c>
      <c r="J63" s="71"/>
      <c r="K63" s="71" t="s">
        <v>13</v>
      </c>
    </row>
    <row r="64" spans="1:11" x14ac:dyDescent="0.25">
      <c r="A64" s="191" t="s">
        <v>132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3"/>
    </row>
    <row r="65" spans="1:11" ht="25.5" x14ac:dyDescent="0.25">
      <c r="A65" s="97">
        <v>1</v>
      </c>
      <c r="B65" s="98" t="s">
        <v>83</v>
      </c>
      <c r="C65" s="91">
        <v>37585</v>
      </c>
      <c r="D65" s="71">
        <f>DATEDIF(C65,$C$1,"Y")</f>
        <v>19</v>
      </c>
      <c r="E65" s="71" t="s">
        <v>17</v>
      </c>
      <c r="F65" s="71" t="s">
        <v>110</v>
      </c>
      <c r="G65" s="71" t="s">
        <v>101</v>
      </c>
      <c r="H65" s="104" t="s">
        <v>219</v>
      </c>
      <c r="I65" s="71" t="s">
        <v>13</v>
      </c>
      <c r="J65" s="71"/>
      <c r="K65" s="71"/>
    </row>
    <row r="66" spans="1:11" x14ac:dyDescent="0.25">
      <c r="A66" s="84"/>
      <c r="B66" s="90"/>
      <c r="C66" s="90"/>
      <c r="D66" s="84"/>
      <c r="E66" s="84"/>
      <c r="F66" s="84"/>
      <c r="G66" s="84"/>
      <c r="H66" s="84"/>
      <c r="I66" s="84"/>
      <c r="J66" s="84"/>
      <c r="K66" s="84"/>
    </row>
    <row r="67" spans="1:1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5.75" x14ac:dyDescent="0.25">
      <c r="A68" s="84"/>
      <c r="B68" s="85" t="s">
        <v>14</v>
      </c>
      <c r="C68" s="85"/>
      <c r="D68" s="84"/>
      <c r="E68" s="84"/>
      <c r="F68" s="84"/>
      <c r="G68" s="84"/>
      <c r="H68" s="84"/>
      <c r="I68" s="84"/>
      <c r="J68" s="84"/>
      <c r="K68" s="84"/>
    </row>
    <row r="69" spans="1:11" ht="15.75" x14ac:dyDescent="0.25">
      <c r="A69" s="84"/>
      <c r="B69" s="85"/>
      <c r="C69" s="85"/>
      <c r="D69" s="84"/>
      <c r="E69" s="84"/>
      <c r="F69" s="84"/>
      <c r="G69" s="84"/>
      <c r="H69" s="84"/>
      <c r="I69" s="84"/>
      <c r="J69" s="84"/>
      <c r="K69" s="84"/>
    </row>
    <row r="70" spans="1:11" ht="18.75" x14ac:dyDescent="0.3">
      <c r="A70" s="194" t="s">
        <v>8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</row>
    <row r="71" spans="1:11" ht="18.75" x14ac:dyDescent="0.25">
      <c r="A71" s="195" t="s">
        <v>40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1:11" ht="15.75" x14ac:dyDescent="0.25">
      <c r="A72" s="186" t="s">
        <v>7</v>
      </c>
      <c r="B72" s="186" t="s">
        <v>9</v>
      </c>
      <c r="C72" s="186" t="s">
        <v>0</v>
      </c>
      <c r="D72" s="186" t="s">
        <v>121</v>
      </c>
      <c r="E72" s="186" t="s">
        <v>1</v>
      </c>
      <c r="F72" s="186" t="s">
        <v>25</v>
      </c>
      <c r="G72" s="186" t="s">
        <v>18</v>
      </c>
      <c r="H72" s="186" t="s">
        <v>2</v>
      </c>
      <c r="I72" s="188" t="s">
        <v>10</v>
      </c>
      <c r="J72" s="189"/>
      <c r="K72" s="190"/>
    </row>
    <row r="73" spans="1:11" ht="31.5" x14ac:dyDescent="0.25">
      <c r="A73" s="187"/>
      <c r="B73" s="187"/>
      <c r="C73" s="187"/>
      <c r="D73" s="187"/>
      <c r="E73" s="187"/>
      <c r="F73" s="187"/>
      <c r="G73" s="187"/>
      <c r="H73" s="187"/>
      <c r="I73" s="81" t="s">
        <v>157</v>
      </c>
      <c r="J73" s="81" t="s">
        <v>158</v>
      </c>
      <c r="K73" s="81" t="s">
        <v>11</v>
      </c>
    </row>
    <row r="74" spans="1:11" x14ac:dyDescent="0.25">
      <c r="A74" s="191" t="s">
        <v>12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3"/>
    </row>
    <row r="75" spans="1:11" ht="31.5" x14ac:dyDescent="0.25">
      <c r="A75" s="71">
        <v>1</v>
      </c>
      <c r="B75" s="82" t="s">
        <v>57</v>
      </c>
      <c r="C75" s="83">
        <v>39004</v>
      </c>
      <c r="D75" s="71">
        <f t="shared" ref="D75" si="4">DATEDIF(C75,$C$1,"Y")</f>
        <v>15</v>
      </c>
      <c r="E75" s="71" t="s">
        <v>40</v>
      </c>
      <c r="F75" s="71" t="s">
        <v>36</v>
      </c>
      <c r="G75" s="71" t="s">
        <v>119</v>
      </c>
      <c r="H75" s="71" t="s">
        <v>220</v>
      </c>
      <c r="I75" s="76" t="s">
        <v>13</v>
      </c>
      <c r="J75" s="76"/>
      <c r="K75" s="78" t="s">
        <v>13</v>
      </c>
    </row>
    <row r="76" spans="1:11" ht="15.75" x14ac:dyDescent="0.25">
      <c r="A76" s="86"/>
      <c r="B76" s="87"/>
      <c r="C76" s="87"/>
      <c r="D76" s="86"/>
      <c r="E76" s="86"/>
      <c r="F76" s="86"/>
      <c r="G76" s="86"/>
      <c r="H76" s="86"/>
      <c r="I76" s="88"/>
      <c r="J76" s="88"/>
      <c r="K76" s="89"/>
    </row>
    <row r="77" spans="1:11" ht="15.75" x14ac:dyDescent="0.25">
      <c r="A77" s="86"/>
      <c r="B77" s="87"/>
      <c r="C77" s="87"/>
      <c r="D77" s="86"/>
      <c r="E77" s="86"/>
      <c r="F77" s="86"/>
      <c r="G77" s="86"/>
      <c r="H77" s="86"/>
      <c r="I77" s="88"/>
      <c r="J77" s="88"/>
      <c r="K77" s="89"/>
    </row>
    <row r="78" spans="1:11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11" ht="15.75" x14ac:dyDescent="0.25">
      <c r="A79" s="84"/>
      <c r="B79" s="85" t="s">
        <v>14</v>
      </c>
      <c r="C79" s="85"/>
      <c r="D79" s="84"/>
      <c r="E79" s="84"/>
      <c r="F79" s="84"/>
      <c r="G79" s="84"/>
      <c r="H79" s="84"/>
      <c r="I79" s="84"/>
      <c r="J79" s="84"/>
      <c r="K79" s="84"/>
    </row>
    <row r="80" spans="1:11" ht="18.75" x14ac:dyDescent="0.3">
      <c r="A80" s="194" t="s">
        <v>8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</row>
    <row r="81" spans="1:11" ht="18.75" x14ac:dyDescent="0.25">
      <c r="A81" s="195" t="s">
        <v>16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</row>
    <row r="82" spans="1:11" ht="15.75" customHeight="1" x14ac:dyDescent="0.25">
      <c r="A82" s="186" t="s">
        <v>7</v>
      </c>
      <c r="B82" s="186" t="s">
        <v>9</v>
      </c>
      <c r="C82" s="186" t="s">
        <v>0</v>
      </c>
      <c r="D82" s="186" t="s">
        <v>121</v>
      </c>
      <c r="E82" s="186" t="s">
        <v>1</v>
      </c>
      <c r="F82" s="186" t="s">
        <v>25</v>
      </c>
      <c r="G82" s="186" t="s">
        <v>18</v>
      </c>
      <c r="H82" s="186" t="s">
        <v>2</v>
      </c>
      <c r="I82" s="188" t="s">
        <v>10</v>
      </c>
      <c r="J82" s="189"/>
      <c r="K82" s="190"/>
    </row>
    <row r="83" spans="1:11" ht="31.5" x14ac:dyDescent="0.25">
      <c r="A83" s="187"/>
      <c r="B83" s="187"/>
      <c r="C83" s="187"/>
      <c r="D83" s="187"/>
      <c r="E83" s="187"/>
      <c r="F83" s="187"/>
      <c r="G83" s="187"/>
      <c r="H83" s="187"/>
      <c r="I83" s="81" t="s">
        <v>157</v>
      </c>
      <c r="J83" s="81" t="s">
        <v>158</v>
      </c>
      <c r="K83" s="81" t="s">
        <v>11</v>
      </c>
    </row>
    <row r="84" spans="1:11" x14ac:dyDescent="0.25">
      <c r="A84" s="191" t="s">
        <v>15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3"/>
    </row>
    <row r="85" spans="1:11" ht="15.75" x14ac:dyDescent="0.25">
      <c r="A85" s="71">
        <v>1</v>
      </c>
      <c r="B85" s="82" t="s">
        <v>41</v>
      </c>
      <c r="C85" s="83">
        <v>30073</v>
      </c>
      <c r="D85" s="71">
        <f t="shared" ref="D85:D89" si="5">DATEDIF(C85,$C$1,"Y")</f>
        <v>39</v>
      </c>
      <c r="E85" s="71" t="s">
        <v>16</v>
      </c>
      <c r="F85" s="71" t="s">
        <v>39</v>
      </c>
      <c r="G85" s="71" t="s">
        <v>19</v>
      </c>
      <c r="H85" s="71" t="s">
        <v>166</v>
      </c>
      <c r="I85" s="78" t="s">
        <v>13</v>
      </c>
      <c r="J85" s="78"/>
      <c r="K85" s="78" t="s">
        <v>13</v>
      </c>
    </row>
    <row r="86" spans="1:11" ht="15.75" x14ac:dyDescent="0.25">
      <c r="A86" s="71">
        <v>2</v>
      </c>
      <c r="B86" s="82" t="s">
        <v>190</v>
      </c>
      <c r="C86" s="83">
        <v>19958</v>
      </c>
      <c r="D86" s="71">
        <f t="shared" si="5"/>
        <v>67</v>
      </c>
      <c r="E86" s="71" t="s">
        <v>16</v>
      </c>
      <c r="F86" s="71" t="s">
        <v>38</v>
      </c>
      <c r="G86" s="71" t="s">
        <v>19</v>
      </c>
      <c r="H86" s="71" t="s">
        <v>166</v>
      </c>
      <c r="I86" s="78" t="s">
        <v>13</v>
      </c>
      <c r="J86" s="78"/>
      <c r="K86" s="78" t="s">
        <v>13</v>
      </c>
    </row>
    <row r="87" spans="1:11" ht="15.75" x14ac:dyDescent="0.25">
      <c r="A87" s="71">
        <v>3</v>
      </c>
      <c r="B87" s="82" t="s">
        <v>194</v>
      </c>
      <c r="C87" s="83">
        <v>35558</v>
      </c>
      <c r="D87" s="71">
        <f t="shared" si="5"/>
        <v>24</v>
      </c>
      <c r="E87" s="71" t="s">
        <v>16</v>
      </c>
      <c r="F87" s="71" t="s">
        <v>38</v>
      </c>
      <c r="G87" s="71" t="s">
        <v>19</v>
      </c>
      <c r="H87" s="71" t="s">
        <v>134</v>
      </c>
      <c r="I87" s="78" t="s">
        <v>13</v>
      </c>
      <c r="J87" s="78"/>
      <c r="K87" s="78" t="s">
        <v>13</v>
      </c>
    </row>
    <row r="88" spans="1:11" ht="15.75" x14ac:dyDescent="0.25">
      <c r="A88" s="71">
        <v>4</v>
      </c>
      <c r="B88" s="82" t="s">
        <v>133</v>
      </c>
      <c r="C88" s="83">
        <v>31096</v>
      </c>
      <c r="D88" s="71">
        <f t="shared" si="5"/>
        <v>37</v>
      </c>
      <c r="E88" s="71" t="s">
        <v>16</v>
      </c>
      <c r="F88" s="71" t="s">
        <v>42</v>
      </c>
      <c r="G88" s="71" t="s">
        <v>19</v>
      </c>
      <c r="H88" s="71" t="s">
        <v>150</v>
      </c>
      <c r="I88" s="78" t="s">
        <v>13</v>
      </c>
      <c r="J88" s="78"/>
      <c r="K88" s="78" t="s">
        <v>13</v>
      </c>
    </row>
    <row r="89" spans="1:11" ht="15.75" x14ac:dyDescent="0.25">
      <c r="A89" s="71">
        <v>5</v>
      </c>
      <c r="B89" s="82" t="s">
        <v>191</v>
      </c>
      <c r="C89" s="83">
        <v>24740</v>
      </c>
      <c r="D89" s="71">
        <f t="shared" si="5"/>
        <v>54</v>
      </c>
      <c r="E89" s="71" t="s">
        <v>16</v>
      </c>
      <c r="F89" s="71" t="s">
        <v>45</v>
      </c>
      <c r="G89" s="71" t="s">
        <v>19</v>
      </c>
      <c r="H89" s="71" t="s">
        <v>168</v>
      </c>
      <c r="I89" s="78" t="s">
        <v>13</v>
      </c>
      <c r="J89" s="78"/>
      <c r="K89" s="78" t="s">
        <v>13</v>
      </c>
    </row>
    <row r="90" spans="1:11" x14ac:dyDescent="0.25">
      <c r="A90" s="191" t="s">
        <v>12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3"/>
    </row>
    <row r="91" spans="1:11" ht="15.75" x14ac:dyDescent="0.25">
      <c r="A91" s="71">
        <v>1</v>
      </c>
      <c r="B91" s="82" t="s">
        <v>192</v>
      </c>
      <c r="C91" s="83">
        <v>39889</v>
      </c>
      <c r="D91" s="71">
        <f t="shared" ref="D91:D94" si="6">DATEDIF(C91,$C$1,"Y")</f>
        <v>13</v>
      </c>
      <c r="E91" s="71" t="s">
        <v>16</v>
      </c>
      <c r="F91" s="71" t="s">
        <v>27</v>
      </c>
      <c r="G91" s="71" t="s">
        <v>19</v>
      </c>
      <c r="H91" s="71" t="s">
        <v>168</v>
      </c>
      <c r="I91" s="78" t="s">
        <v>13</v>
      </c>
      <c r="J91" s="78"/>
      <c r="K91" s="78" t="s">
        <v>13</v>
      </c>
    </row>
    <row r="92" spans="1:11" ht="15.75" x14ac:dyDescent="0.25">
      <c r="A92" s="71">
        <v>2</v>
      </c>
      <c r="B92" s="82" t="s">
        <v>193</v>
      </c>
      <c r="C92" s="83">
        <v>40020</v>
      </c>
      <c r="D92" s="71">
        <f t="shared" si="6"/>
        <v>12</v>
      </c>
      <c r="E92" s="71" t="s">
        <v>16</v>
      </c>
      <c r="F92" s="71" t="s">
        <v>39</v>
      </c>
      <c r="G92" s="71" t="s">
        <v>19</v>
      </c>
      <c r="H92" s="71" t="s">
        <v>134</v>
      </c>
      <c r="I92" s="78" t="s">
        <v>13</v>
      </c>
      <c r="J92" s="78"/>
      <c r="K92" s="78" t="s">
        <v>13</v>
      </c>
    </row>
    <row r="93" spans="1:11" x14ac:dyDescent="0.25">
      <c r="A93" s="191" t="s">
        <v>132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3"/>
    </row>
    <row r="94" spans="1:11" ht="15.75" x14ac:dyDescent="0.25">
      <c r="A94" s="71">
        <v>1</v>
      </c>
      <c r="B94" s="82" t="s">
        <v>195</v>
      </c>
      <c r="C94" s="83">
        <v>40792</v>
      </c>
      <c r="D94" s="71">
        <f t="shared" si="6"/>
        <v>10</v>
      </c>
      <c r="E94" s="71" t="s">
        <v>16</v>
      </c>
      <c r="F94" s="71" t="s">
        <v>110</v>
      </c>
      <c r="G94" s="71" t="s">
        <v>19</v>
      </c>
      <c r="H94" s="97" t="s">
        <v>167</v>
      </c>
      <c r="I94" s="78" t="s">
        <v>13</v>
      </c>
      <c r="J94" s="78"/>
      <c r="K94" s="78" t="s">
        <v>13</v>
      </c>
    </row>
    <row r="95" spans="1:11" x14ac:dyDescent="0.25">
      <c r="A95" s="191" t="s">
        <v>131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3"/>
    </row>
    <row r="96" spans="1:11" ht="15.75" x14ac:dyDescent="0.25">
      <c r="A96" s="71">
        <v>1</v>
      </c>
      <c r="B96" s="82" t="s">
        <v>149</v>
      </c>
      <c r="C96" s="83">
        <v>32613</v>
      </c>
      <c r="D96" s="71">
        <f>DATEDIF(C96,$C$1,"Y")</f>
        <v>32</v>
      </c>
      <c r="E96" s="71" t="s">
        <v>16</v>
      </c>
      <c r="F96" s="71" t="s">
        <v>110</v>
      </c>
      <c r="G96" s="71" t="s">
        <v>19</v>
      </c>
      <c r="H96" s="97" t="s">
        <v>167</v>
      </c>
      <c r="I96" s="78" t="s">
        <v>13</v>
      </c>
      <c r="J96" s="78"/>
      <c r="K96" s="78" t="s">
        <v>13</v>
      </c>
    </row>
    <row r="97" spans="1:11" ht="15.75" x14ac:dyDescent="0.25">
      <c r="A97" s="71">
        <v>2</v>
      </c>
      <c r="B97" s="82" t="s">
        <v>135</v>
      </c>
      <c r="C97" s="83">
        <v>34109</v>
      </c>
      <c r="D97" s="71">
        <f>DATEDIF(C97,$C$1,"Y")</f>
        <v>28</v>
      </c>
      <c r="E97" s="71" t="s">
        <v>16</v>
      </c>
      <c r="F97" s="71" t="s">
        <v>110</v>
      </c>
      <c r="G97" s="71" t="s">
        <v>19</v>
      </c>
      <c r="H97" s="71" t="s">
        <v>166</v>
      </c>
      <c r="I97" s="78" t="s">
        <v>13</v>
      </c>
      <c r="J97" s="78"/>
      <c r="K97" s="78" t="s">
        <v>13</v>
      </c>
    </row>
    <row r="98" spans="1:11" ht="15.75" x14ac:dyDescent="0.25">
      <c r="A98" s="95"/>
      <c r="B98" s="96"/>
      <c r="C98" s="101"/>
      <c r="D98" s="95"/>
      <c r="E98" s="95"/>
      <c r="F98" s="95"/>
      <c r="G98" s="95"/>
      <c r="H98" s="95"/>
      <c r="I98" s="102"/>
      <c r="J98" s="102"/>
      <c r="K98" s="102"/>
    </row>
    <row r="99" spans="1:11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ht="15.75" x14ac:dyDescent="0.25">
      <c r="A101" s="84"/>
      <c r="B101" s="85" t="s">
        <v>14</v>
      </c>
      <c r="C101" s="85"/>
      <c r="D101" s="84"/>
      <c r="E101" s="84"/>
      <c r="F101" s="84"/>
      <c r="G101" s="84"/>
      <c r="H101" s="84"/>
      <c r="I101" s="84"/>
      <c r="J101" s="84"/>
      <c r="K101" s="84"/>
    </row>
    <row r="102" spans="1:11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ht="18.75" x14ac:dyDescent="0.3">
      <c r="A103" s="194" t="s">
        <v>8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</row>
    <row r="104" spans="1:11" ht="18.75" x14ac:dyDescent="0.25">
      <c r="A104" s="195" t="s">
        <v>46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</row>
    <row r="105" spans="1:11" ht="15.75" customHeight="1" x14ac:dyDescent="0.25">
      <c r="A105" s="186" t="s">
        <v>7</v>
      </c>
      <c r="B105" s="186" t="s">
        <v>9</v>
      </c>
      <c r="C105" s="186" t="s">
        <v>0</v>
      </c>
      <c r="D105" s="186" t="s">
        <v>121</v>
      </c>
      <c r="E105" s="186" t="s">
        <v>1</v>
      </c>
      <c r="F105" s="186" t="s">
        <v>25</v>
      </c>
      <c r="G105" s="186" t="s">
        <v>18</v>
      </c>
      <c r="H105" s="186" t="s">
        <v>2</v>
      </c>
      <c r="I105" s="188" t="s">
        <v>10</v>
      </c>
      <c r="J105" s="189"/>
      <c r="K105" s="190"/>
    </row>
    <row r="106" spans="1:11" ht="31.5" x14ac:dyDescent="0.25">
      <c r="A106" s="187"/>
      <c r="B106" s="187"/>
      <c r="C106" s="187"/>
      <c r="D106" s="187"/>
      <c r="E106" s="187"/>
      <c r="F106" s="187"/>
      <c r="G106" s="187"/>
      <c r="H106" s="187"/>
      <c r="I106" s="81" t="s">
        <v>157</v>
      </c>
      <c r="J106" s="81" t="s">
        <v>158</v>
      </c>
      <c r="K106" s="81" t="s">
        <v>11</v>
      </c>
    </row>
    <row r="107" spans="1:11" x14ac:dyDescent="0.25">
      <c r="A107" s="191" t="s">
        <v>12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3"/>
    </row>
    <row r="108" spans="1:11" ht="15.75" x14ac:dyDescent="0.25">
      <c r="A108" s="71">
        <v>1</v>
      </c>
      <c r="B108" s="98" t="s">
        <v>186</v>
      </c>
      <c r="C108" s="91">
        <v>40316</v>
      </c>
      <c r="D108" s="71">
        <f>DATEDIF(C108,$C$1,"Y")</f>
        <v>11</v>
      </c>
      <c r="E108" s="71" t="s">
        <v>46</v>
      </c>
      <c r="F108" s="71" t="s">
        <v>73</v>
      </c>
      <c r="G108" s="71" t="s">
        <v>19</v>
      </c>
      <c r="H108" s="71" t="s">
        <v>139</v>
      </c>
      <c r="I108" s="78" t="s">
        <v>13</v>
      </c>
      <c r="J108" s="78"/>
      <c r="K108" s="78" t="s">
        <v>13</v>
      </c>
    </row>
    <row r="109" spans="1:11" x14ac:dyDescent="0.25">
      <c r="A109" s="191" t="s">
        <v>131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3"/>
    </row>
    <row r="110" spans="1:11" ht="15.75" x14ac:dyDescent="0.25">
      <c r="A110" s="71">
        <v>1</v>
      </c>
      <c r="B110" s="98" t="s">
        <v>84</v>
      </c>
      <c r="C110" s="91">
        <v>32232</v>
      </c>
      <c r="D110" s="71">
        <f>DATEDIF(C110,$C$1,"Y")</f>
        <v>34</v>
      </c>
      <c r="E110" s="71" t="s">
        <v>46</v>
      </c>
      <c r="F110" s="71" t="s">
        <v>110</v>
      </c>
      <c r="G110" s="71" t="s">
        <v>101</v>
      </c>
      <c r="H110" s="71" t="s">
        <v>139</v>
      </c>
      <c r="I110" s="78" t="s">
        <v>13</v>
      </c>
      <c r="J110" s="78"/>
      <c r="K110" s="78" t="s">
        <v>13</v>
      </c>
    </row>
    <row r="111" spans="1:11" x14ac:dyDescent="0.25">
      <c r="A111" s="191" t="s">
        <v>132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3"/>
    </row>
    <row r="112" spans="1:11" ht="15.75" x14ac:dyDescent="0.25">
      <c r="A112" s="71">
        <v>1</v>
      </c>
      <c r="B112" s="98" t="s">
        <v>184</v>
      </c>
      <c r="C112" s="91">
        <v>38820</v>
      </c>
      <c r="D112" s="71">
        <f>DATEDIF(C112,$C$1,"Y")</f>
        <v>15</v>
      </c>
      <c r="E112" s="71" t="s">
        <v>46</v>
      </c>
      <c r="F112" s="71" t="s">
        <v>110</v>
      </c>
      <c r="G112" s="71" t="s">
        <v>101</v>
      </c>
      <c r="H112" s="71" t="s">
        <v>139</v>
      </c>
      <c r="I112" s="78" t="s">
        <v>13</v>
      </c>
      <c r="J112" s="78"/>
      <c r="K112" s="78" t="s">
        <v>13</v>
      </c>
    </row>
    <row r="113" spans="1:11" ht="15.75" x14ac:dyDescent="0.25">
      <c r="A113" s="71">
        <v>2</v>
      </c>
      <c r="B113" s="98" t="s">
        <v>185</v>
      </c>
      <c r="C113" s="91">
        <v>40166</v>
      </c>
      <c r="D113" s="71">
        <f>DATEDIF(C113,$C$1,"Y")</f>
        <v>12</v>
      </c>
      <c r="E113" s="71" t="s">
        <v>46</v>
      </c>
      <c r="F113" s="71" t="s">
        <v>110</v>
      </c>
      <c r="G113" s="71" t="s">
        <v>94</v>
      </c>
      <c r="H113" s="71" t="s">
        <v>139</v>
      </c>
      <c r="I113" s="78" t="s">
        <v>13</v>
      </c>
      <c r="J113" s="78"/>
      <c r="K113" s="78" t="s">
        <v>13</v>
      </c>
    </row>
    <row r="114" spans="1:11" ht="15.75" x14ac:dyDescent="0.25">
      <c r="A114" s="95"/>
      <c r="B114" s="103"/>
      <c r="C114" s="95"/>
      <c r="D114" s="95"/>
      <c r="E114" s="95"/>
      <c r="F114" s="95"/>
      <c r="G114" s="95"/>
      <c r="H114" s="95"/>
      <c r="I114" s="102"/>
      <c r="J114" s="102"/>
      <c r="K114" s="102"/>
    </row>
    <row r="115" spans="1:11" ht="15.75" x14ac:dyDescent="0.25">
      <c r="A115" s="86"/>
      <c r="B115" s="87"/>
      <c r="C115" s="87"/>
      <c r="D115" s="86"/>
      <c r="E115" s="86"/>
      <c r="F115" s="86"/>
      <c r="G115" s="86"/>
      <c r="H115" s="86"/>
      <c r="I115" s="88"/>
      <c r="J115" s="88"/>
      <c r="K115" s="89"/>
    </row>
    <row r="116" spans="1:11" x14ac:dyDescent="0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15.75" x14ac:dyDescent="0.25">
      <c r="A117" s="84"/>
      <c r="B117" s="85" t="s">
        <v>14</v>
      </c>
      <c r="C117" s="85"/>
      <c r="D117" s="84"/>
      <c r="E117" s="84"/>
      <c r="F117" s="84"/>
      <c r="G117" s="84"/>
      <c r="H117" s="84"/>
      <c r="I117" s="84"/>
      <c r="J117" s="84"/>
      <c r="K117" s="84"/>
    </row>
    <row r="118" spans="1:11" x14ac:dyDescent="0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18.75" x14ac:dyDescent="0.3">
      <c r="A119" s="194" t="s">
        <v>8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</row>
    <row r="120" spans="1:11" ht="18.75" x14ac:dyDescent="0.25">
      <c r="A120" s="195" t="s">
        <v>48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 ht="15.75" customHeight="1" x14ac:dyDescent="0.25">
      <c r="A121" s="186" t="s">
        <v>7</v>
      </c>
      <c r="B121" s="186" t="s">
        <v>9</v>
      </c>
      <c r="C121" s="186" t="s">
        <v>0</v>
      </c>
      <c r="D121" s="186" t="s">
        <v>121</v>
      </c>
      <c r="E121" s="186" t="s">
        <v>1</v>
      </c>
      <c r="F121" s="186" t="s">
        <v>25</v>
      </c>
      <c r="G121" s="186" t="s">
        <v>18</v>
      </c>
      <c r="H121" s="186" t="s">
        <v>2</v>
      </c>
      <c r="I121" s="188" t="s">
        <v>10</v>
      </c>
      <c r="J121" s="189"/>
      <c r="K121" s="190"/>
    </row>
    <row r="122" spans="1:11" ht="31.5" x14ac:dyDescent="0.25">
      <c r="A122" s="187"/>
      <c r="B122" s="187"/>
      <c r="C122" s="187"/>
      <c r="D122" s="187"/>
      <c r="E122" s="187"/>
      <c r="F122" s="187"/>
      <c r="G122" s="187"/>
      <c r="H122" s="187"/>
      <c r="I122" s="81" t="s">
        <v>157</v>
      </c>
      <c r="J122" s="81" t="s">
        <v>158</v>
      </c>
      <c r="K122" s="81" t="s">
        <v>11</v>
      </c>
    </row>
    <row r="123" spans="1:11" x14ac:dyDescent="0.25">
      <c r="A123" s="191" t="s">
        <v>15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3"/>
    </row>
    <row r="124" spans="1:11" ht="15.75" x14ac:dyDescent="0.25">
      <c r="A124" s="71">
        <v>1</v>
      </c>
      <c r="B124" s="82" t="s">
        <v>86</v>
      </c>
      <c r="C124" s="83">
        <v>30173</v>
      </c>
      <c r="D124" s="71">
        <f t="shared" ref="D124:D126" si="7">DATEDIF(C124,$C$1,"Y")</f>
        <v>39</v>
      </c>
      <c r="E124" s="71" t="s">
        <v>48</v>
      </c>
      <c r="F124" s="71" t="s">
        <v>28</v>
      </c>
      <c r="G124" s="71" t="s">
        <v>24</v>
      </c>
      <c r="H124" s="71" t="s">
        <v>85</v>
      </c>
      <c r="I124" s="78" t="s">
        <v>13</v>
      </c>
      <c r="J124" s="78"/>
      <c r="K124" s="78" t="s">
        <v>13</v>
      </c>
    </row>
    <row r="125" spans="1:11" ht="15.75" x14ac:dyDescent="0.25">
      <c r="A125" s="71">
        <v>2</v>
      </c>
      <c r="B125" s="82" t="s">
        <v>196</v>
      </c>
      <c r="C125" s="83">
        <v>32523</v>
      </c>
      <c r="D125" s="71">
        <f t="shared" si="7"/>
        <v>33</v>
      </c>
      <c r="E125" s="71" t="s">
        <v>48</v>
      </c>
      <c r="F125" s="71" t="s">
        <v>49</v>
      </c>
      <c r="G125" s="71" t="s">
        <v>24</v>
      </c>
      <c r="H125" s="71" t="s">
        <v>85</v>
      </c>
      <c r="I125" s="78" t="s">
        <v>13</v>
      </c>
      <c r="J125" s="78"/>
      <c r="K125" s="78" t="s">
        <v>13</v>
      </c>
    </row>
    <row r="126" spans="1:11" ht="15.75" x14ac:dyDescent="0.25">
      <c r="A126" s="71">
        <v>3</v>
      </c>
      <c r="B126" s="82" t="s">
        <v>129</v>
      </c>
      <c r="C126" s="83">
        <v>31416</v>
      </c>
      <c r="D126" s="71">
        <f t="shared" si="7"/>
        <v>36</v>
      </c>
      <c r="E126" s="71" t="s">
        <v>48</v>
      </c>
      <c r="F126" s="71" t="s">
        <v>49</v>
      </c>
      <c r="G126" s="71" t="s">
        <v>24</v>
      </c>
      <c r="H126" s="71" t="s">
        <v>85</v>
      </c>
      <c r="I126" s="78" t="s">
        <v>13</v>
      </c>
      <c r="J126" s="78"/>
      <c r="K126" s="78" t="s">
        <v>13</v>
      </c>
    </row>
    <row r="127" spans="1:11" ht="15.75" x14ac:dyDescent="0.25">
      <c r="A127" s="71">
        <v>4</v>
      </c>
      <c r="B127" s="82" t="s">
        <v>130</v>
      </c>
      <c r="C127" s="83">
        <v>39631</v>
      </c>
      <c r="D127" s="71">
        <f>DATEDIF(C127,$C$1,"Y")</f>
        <v>13</v>
      </c>
      <c r="E127" s="71" t="s">
        <v>48</v>
      </c>
      <c r="F127" s="71" t="s">
        <v>110</v>
      </c>
      <c r="G127" s="71" t="s">
        <v>23</v>
      </c>
      <c r="H127" s="71" t="s">
        <v>85</v>
      </c>
      <c r="I127" s="78" t="s">
        <v>13</v>
      </c>
      <c r="J127" s="78" t="s">
        <v>13</v>
      </c>
      <c r="K127" s="78"/>
    </row>
    <row r="128" spans="1:11" x14ac:dyDescent="0.25">
      <c r="A128" s="191" t="s">
        <v>12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3"/>
    </row>
    <row r="129" spans="1:11" ht="15.75" x14ac:dyDescent="0.25">
      <c r="A129" s="71">
        <v>1</v>
      </c>
      <c r="B129" s="82" t="s">
        <v>87</v>
      </c>
      <c r="C129" s="83">
        <v>39225</v>
      </c>
      <c r="D129" s="71">
        <f t="shared" ref="D129:D130" si="8">DATEDIF(C129,$C$1,"Y")</f>
        <v>14</v>
      </c>
      <c r="E129" s="71" t="s">
        <v>48</v>
      </c>
      <c r="F129" s="71" t="s">
        <v>110</v>
      </c>
      <c r="G129" s="71" t="s">
        <v>89</v>
      </c>
      <c r="H129" s="71" t="s">
        <v>85</v>
      </c>
      <c r="I129" s="78" t="s">
        <v>13</v>
      </c>
      <c r="J129" s="78"/>
      <c r="K129" s="78" t="s">
        <v>13</v>
      </c>
    </row>
    <row r="130" spans="1:11" ht="15.75" x14ac:dyDescent="0.25">
      <c r="A130" s="71">
        <v>2</v>
      </c>
      <c r="B130" s="82" t="s">
        <v>88</v>
      </c>
      <c r="C130" s="83">
        <v>39560</v>
      </c>
      <c r="D130" s="71">
        <f t="shared" si="8"/>
        <v>13</v>
      </c>
      <c r="E130" s="71" t="s">
        <v>48</v>
      </c>
      <c r="F130" s="71" t="s">
        <v>28</v>
      </c>
      <c r="G130" s="71" t="s">
        <v>23</v>
      </c>
      <c r="H130" s="71" t="s">
        <v>85</v>
      </c>
      <c r="I130" s="78"/>
      <c r="J130" s="78" t="s">
        <v>13</v>
      </c>
      <c r="K130" s="78" t="s">
        <v>13</v>
      </c>
    </row>
    <row r="131" spans="1:11" x14ac:dyDescent="0.25">
      <c r="A131" s="191" t="s">
        <v>132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3"/>
    </row>
    <row r="132" spans="1:11" ht="15.75" x14ac:dyDescent="0.25">
      <c r="A132" s="71">
        <v>1</v>
      </c>
      <c r="B132" s="82" t="s">
        <v>50</v>
      </c>
      <c r="C132" s="83">
        <v>38812</v>
      </c>
      <c r="D132" s="71">
        <f t="shared" ref="D132:D133" si="9">DATEDIF(C132,$C$1,"Y")</f>
        <v>15</v>
      </c>
      <c r="E132" s="71" t="s">
        <v>48</v>
      </c>
      <c r="F132" s="71" t="s">
        <v>110</v>
      </c>
      <c r="G132" s="71" t="s">
        <v>119</v>
      </c>
      <c r="H132" s="71" t="s">
        <v>85</v>
      </c>
      <c r="I132" s="78" t="s">
        <v>13</v>
      </c>
      <c r="J132" s="78"/>
      <c r="K132" s="78" t="s">
        <v>13</v>
      </c>
    </row>
    <row r="133" spans="1:11" ht="15.75" x14ac:dyDescent="0.25">
      <c r="A133" s="71">
        <v>2</v>
      </c>
      <c r="B133" s="82" t="s">
        <v>102</v>
      </c>
      <c r="C133" s="83">
        <v>39491</v>
      </c>
      <c r="D133" s="71">
        <f t="shared" si="9"/>
        <v>14</v>
      </c>
      <c r="E133" s="71" t="s">
        <v>48</v>
      </c>
      <c r="F133" s="71" t="s">
        <v>110</v>
      </c>
      <c r="G133" s="71" t="s">
        <v>23</v>
      </c>
      <c r="H133" s="71" t="s">
        <v>85</v>
      </c>
      <c r="I133" s="78" t="s">
        <v>13</v>
      </c>
      <c r="J133" s="78"/>
      <c r="K133" s="78" t="s">
        <v>13</v>
      </c>
    </row>
    <row r="135" spans="1:11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x14ac:dyDescent="0.2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1:11" ht="15.75" x14ac:dyDescent="0.25">
      <c r="A137" s="84"/>
      <c r="B137" s="85" t="s">
        <v>14</v>
      </c>
      <c r="C137" s="85"/>
      <c r="D137" s="84"/>
      <c r="E137" s="84"/>
      <c r="F137" s="84"/>
      <c r="G137" s="84"/>
      <c r="H137" s="84"/>
      <c r="I137" s="84"/>
      <c r="J137" s="84"/>
      <c r="K137" s="84"/>
    </row>
    <row r="138" spans="1:11" x14ac:dyDescent="0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1:11" ht="18.75" x14ac:dyDescent="0.3">
      <c r="A139" s="194" t="s">
        <v>8</v>
      </c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</row>
    <row r="140" spans="1:11" ht="18.75" x14ac:dyDescent="0.25">
      <c r="A140" s="195" t="s">
        <v>52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</row>
    <row r="141" spans="1:11" ht="15.75" customHeight="1" x14ac:dyDescent="0.25">
      <c r="A141" s="186" t="s">
        <v>7</v>
      </c>
      <c r="B141" s="186" t="s">
        <v>9</v>
      </c>
      <c r="C141" s="186" t="s">
        <v>0</v>
      </c>
      <c r="D141" s="186" t="s">
        <v>121</v>
      </c>
      <c r="E141" s="186" t="s">
        <v>1</v>
      </c>
      <c r="F141" s="186" t="s">
        <v>25</v>
      </c>
      <c r="G141" s="186" t="s">
        <v>18</v>
      </c>
      <c r="H141" s="186" t="s">
        <v>2</v>
      </c>
      <c r="I141" s="188" t="s">
        <v>10</v>
      </c>
      <c r="J141" s="189"/>
      <c r="K141" s="190"/>
    </row>
    <row r="142" spans="1:11" ht="31.5" x14ac:dyDescent="0.25">
      <c r="A142" s="187"/>
      <c r="B142" s="187"/>
      <c r="C142" s="187"/>
      <c r="D142" s="187"/>
      <c r="E142" s="187"/>
      <c r="F142" s="187"/>
      <c r="G142" s="187"/>
      <c r="H142" s="187"/>
      <c r="I142" s="81" t="s">
        <v>157</v>
      </c>
      <c r="J142" s="81" t="s">
        <v>158</v>
      </c>
      <c r="K142" s="81" t="s">
        <v>11</v>
      </c>
    </row>
    <row r="143" spans="1:11" x14ac:dyDescent="0.25">
      <c r="A143" s="191" t="s">
        <v>15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3"/>
    </row>
    <row r="144" spans="1:11" ht="15.75" x14ac:dyDescent="0.25">
      <c r="A144" s="71">
        <v>1</v>
      </c>
      <c r="B144" s="82" t="s">
        <v>53</v>
      </c>
      <c r="C144" s="83">
        <v>21823</v>
      </c>
      <c r="D144" s="71">
        <f t="shared" ref="D144" si="10">DATEDIF(C144,$C$1,"Y")</f>
        <v>62</v>
      </c>
      <c r="E144" s="71" t="s">
        <v>52</v>
      </c>
      <c r="F144" s="71" t="s">
        <v>47</v>
      </c>
      <c r="G144" s="71" t="s">
        <v>19</v>
      </c>
      <c r="H144" s="71" t="s">
        <v>107</v>
      </c>
      <c r="I144" s="78" t="s">
        <v>13</v>
      </c>
      <c r="J144" s="78"/>
      <c r="K144" s="78" t="s">
        <v>13</v>
      </c>
    </row>
    <row r="145" spans="1:11" ht="15.75" x14ac:dyDescent="0.25">
      <c r="A145" s="71">
        <v>2</v>
      </c>
      <c r="B145" s="82" t="s">
        <v>138</v>
      </c>
      <c r="C145" s="83">
        <v>36971</v>
      </c>
      <c r="D145" s="71">
        <f>DATEDIF(C145,$C$1,"Y")</f>
        <v>21</v>
      </c>
      <c r="E145" s="71" t="s">
        <v>52</v>
      </c>
      <c r="F145" s="71" t="s">
        <v>28</v>
      </c>
      <c r="G145" s="71" t="s">
        <v>19</v>
      </c>
      <c r="H145" s="71" t="s">
        <v>148</v>
      </c>
      <c r="I145" s="78" t="s">
        <v>13</v>
      </c>
      <c r="J145" s="78" t="s">
        <v>13</v>
      </c>
      <c r="K145" s="78"/>
    </row>
    <row r="146" spans="1:11" x14ac:dyDescent="0.25">
      <c r="A146" s="191" t="s">
        <v>12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3"/>
    </row>
    <row r="147" spans="1:11" ht="15.75" x14ac:dyDescent="0.25">
      <c r="A147" s="71">
        <v>1</v>
      </c>
      <c r="B147" s="82" t="s">
        <v>189</v>
      </c>
      <c r="C147" s="83">
        <v>40722</v>
      </c>
      <c r="D147" s="71">
        <f t="shared" ref="D147" si="11">DATEDIF(C147,$C$1,"Y")</f>
        <v>10</v>
      </c>
      <c r="E147" s="71" t="s">
        <v>52</v>
      </c>
      <c r="F147" s="71" t="s">
        <v>45</v>
      </c>
      <c r="G147" s="71" t="s">
        <v>19</v>
      </c>
      <c r="H147" s="71" t="s">
        <v>108</v>
      </c>
      <c r="I147" s="78" t="s">
        <v>13</v>
      </c>
      <c r="J147" s="78"/>
      <c r="K147" s="78" t="s">
        <v>13</v>
      </c>
    </row>
    <row r="148" spans="1:11" x14ac:dyDescent="0.25">
      <c r="A148" s="191" t="s">
        <v>132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3"/>
    </row>
    <row r="149" spans="1:11" ht="15.75" x14ac:dyDescent="0.25">
      <c r="A149" s="71">
        <v>1</v>
      </c>
      <c r="B149" s="82" t="s">
        <v>188</v>
      </c>
      <c r="C149" s="83">
        <v>38807</v>
      </c>
      <c r="D149" s="71">
        <f t="shared" ref="D149:D151" si="12">DATEDIF(C149,$C$1,"Y")</f>
        <v>16</v>
      </c>
      <c r="E149" s="71" t="s">
        <v>52</v>
      </c>
      <c r="F149" s="71" t="s">
        <v>110</v>
      </c>
      <c r="G149" s="71" t="s">
        <v>23</v>
      </c>
      <c r="H149" s="71" t="s">
        <v>108</v>
      </c>
      <c r="I149" s="78" t="s">
        <v>13</v>
      </c>
      <c r="J149" s="78"/>
      <c r="K149" s="78" t="s">
        <v>13</v>
      </c>
    </row>
    <row r="150" spans="1:11" ht="15.75" x14ac:dyDescent="0.25">
      <c r="A150" s="71">
        <v>2</v>
      </c>
      <c r="B150" s="82" t="s">
        <v>109</v>
      </c>
      <c r="C150" s="83">
        <v>37904</v>
      </c>
      <c r="D150" s="71">
        <f t="shared" si="12"/>
        <v>18</v>
      </c>
      <c r="E150" s="71" t="s">
        <v>52</v>
      </c>
      <c r="F150" s="71" t="s">
        <v>110</v>
      </c>
      <c r="G150" s="71" t="s">
        <v>119</v>
      </c>
      <c r="H150" s="71" t="s">
        <v>108</v>
      </c>
      <c r="I150" s="78"/>
      <c r="J150" s="78" t="s">
        <v>13</v>
      </c>
      <c r="K150" s="78" t="s">
        <v>13</v>
      </c>
    </row>
    <row r="151" spans="1:11" ht="15.75" x14ac:dyDescent="0.25">
      <c r="A151" s="71">
        <v>3</v>
      </c>
      <c r="B151" s="82" t="s">
        <v>187</v>
      </c>
      <c r="C151" s="83">
        <v>39993</v>
      </c>
      <c r="D151" s="71">
        <f t="shared" si="12"/>
        <v>12</v>
      </c>
      <c r="E151" s="71" t="s">
        <v>52</v>
      </c>
      <c r="F151" s="71" t="s">
        <v>110</v>
      </c>
      <c r="G151" s="71" t="s">
        <v>19</v>
      </c>
      <c r="H151" s="71" t="s">
        <v>108</v>
      </c>
      <c r="I151" s="78" t="s">
        <v>13</v>
      </c>
      <c r="J151" s="78"/>
      <c r="K151" s="78" t="s">
        <v>13</v>
      </c>
    </row>
    <row r="152" spans="1:11" x14ac:dyDescent="0.2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1:11" x14ac:dyDescent="0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1:11" ht="15.75" x14ac:dyDescent="0.25">
      <c r="A154" s="84"/>
      <c r="B154" s="85" t="s">
        <v>14</v>
      </c>
      <c r="C154" s="85"/>
      <c r="D154" s="84"/>
      <c r="E154" s="84"/>
      <c r="F154" s="84"/>
      <c r="G154" s="84"/>
      <c r="H154" s="84"/>
      <c r="I154" s="84"/>
      <c r="J154" s="84"/>
      <c r="K154" s="84"/>
    </row>
    <row r="155" spans="1:11" x14ac:dyDescent="0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1:11" ht="18.75" x14ac:dyDescent="0.3">
      <c r="A156" s="194" t="s">
        <v>8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</row>
    <row r="157" spans="1:11" ht="18.75" x14ac:dyDescent="0.25">
      <c r="A157" s="195" t="s">
        <v>20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</row>
    <row r="158" spans="1:11" ht="15.75" customHeight="1" x14ac:dyDescent="0.25">
      <c r="A158" s="186" t="s">
        <v>7</v>
      </c>
      <c r="B158" s="186" t="s">
        <v>9</v>
      </c>
      <c r="C158" s="186" t="s">
        <v>0</v>
      </c>
      <c r="D158" s="186" t="s">
        <v>121</v>
      </c>
      <c r="E158" s="186" t="s">
        <v>1</v>
      </c>
      <c r="F158" s="186" t="s">
        <v>25</v>
      </c>
      <c r="G158" s="186" t="s">
        <v>18</v>
      </c>
      <c r="H158" s="186" t="s">
        <v>2</v>
      </c>
      <c r="I158" s="188" t="s">
        <v>10</v>
      </c>
      <c r="J158" s="189"/>
      <c r="K158" s="190"/>
    </row>
    <row r="159" spans="1:11" ht="31.5" x14ac:dyDescent="0.25">
      <c r="A159" s="187"/>
      <c r="B159" s="187"/>
      <c r="C159" s="187"/>
      <c r="D159" s="187"/>
      <c r="E159" s="187"/>
      <c r="F159" s="187"/>
      <c r="G159" s="187"/>
      <c r="H159" s="187"/>
      <c r="I159" s="81" t="s">
        <v>157</v>
      </c>
      <c r="J159" s="81" t="s">
        <v>158</v>
      </c>
      <c r="K159" s="81" t="s">
        <v>11</v>
      </c>
    </row>
    <row r="160" spans="1:11" x14ac:dyDescent="0.25">
      <c r="A160" s="191" t="s">
        <v>15</v>
      </c>
      <c r="B160" s="192"/>
      <c r="C160" s="192"/>
      <c r="D160" s="192"/>
      <c r="E160" s="192"/>
      <c r="F160" s="192"/>
      <c r="G160" s="192"/>
      <c r="H160" s="192"/>
      <c r="I160" s="192"/>
      <c r="J160" s="192"/>
      <c r="K160" s="193"/>
    </row>
    <row r="161" spans="1:11" ht="15.75" x14ac:dyDescent="0.25">
      <c r="A161" s="71">
        <v>1</v>
      </c>
      <c r="B161" s="82" t="s">
        <v>90</v>
      </c>
      <c r="C161" s="83">
        <v>33587</v>
      </c>
      <c r="D161" s="71">
        <f t="shared" ref="D161:D164" si="13">DATEDIF(C161,$C$1,"Y")</f>
        <v>30</v>
      </c>
      <c r="E161" s="71" t="s">
        <v>20</v>
      </c>
      <c r="F161" s="71" t="s">
        <v>44</v>
      </c>
      <c r="G161" s="71" t="s">
        <v>19</v>
      </c>
      <c r="H161" s="71" t="s">
        <v>54</v>
      </c>
      <c r="I161" s="71" t="s">
        <v>13</v>
      </c>
      <c r="J161" s="71"/>
      <c r="K161" s="71" t="s">
        <v>13</v>
      </c>
    </row>
    <row r="162" spans="1:11" ht="15.75" x14ac:dyDescent="0.25">
      <c r="A162" s="71">
        <v>2</v>
      </c>
      <c r="B162" s="82" t="s">
        <v>176</v>
      </c>
      <c r="C162" s="83">
        <v>31119</v>
      </c>
      <c r="D162" s="71">
        <f t="shared" si="13"/>
        <v>37</v>
      </c>
      <c r="E162" s="71" t="s">
        <v>20</v>
      </c>
      <c r="F162" s="71" t="s">
        <v>73</v>
      </c>
      <c r="G162" s="71" t="s">
        <v>19</v>
      </c>
      <c r="H162" s="71" t="s">
        <v>21</v>
      </c>
      <c r="I162" s="71"/>
      <c r="J162" s="71"/>
      <c r="K162" s="71" t="s">
        <v>13</v>
      </c>
    </row>
    <row r="163" spans="1:11" ht="15.75" x14ac:dyDescent="0.25">
      <c r="A163" s="71">
        <v>3</v>
      </c>
      <c r="B163" s="82" t="s">
        <v>177</v>
      </c>
      <c r="C163" s="83">
        <v>37395</v>
      </c>
      <c r="D163" s="71">
        <f t="shared" si="13"/>
        <v>19</v>
      </c>
      <c r="E163" s="71" t="s">
        <v>20</v>
      </c>
      <c r="F163" s="71" t="s">
        <v>39</v>
      </c>
      <c r="G163" s="71" t="s">
        <v>19</v>
      </c>
      <c r="H163" s="71" t="s">
        <v>164</v>
      </c>
      <c r="I163" s="71" t="s">
        <v>13</v>
      </c>
      <c r="J163" s="71"/>
      <c r="K163" s="71" t="s">
        <v>13</v>
      </c>
    </row>
    <row r="164" spans="1:11" ht="15.75" x14ac:dyDescent="0.25">
      <c r="A164" s="71">
        <v>4</v>
      </c>
      <c r="B164" s="82" t="s">
        <v>55</v>
      </c>
      <c r="C164" s="83">
        <v>38197</v>
      </c>
      <c r="D164" s="71">
        <f t="shared" si="13"/>
        <v>17</v>
      </c>
      <c r="E164" s="71" t="s">
        <v>20</v>
      </c>
      <c r="F164" s="71" t="s">
        <v>45</v>
      </c>
      <c r="G164" s="71" t="s">
        <v>19</v>
      </c>
      <c r="H164" s="71" t="s">
        <v>21</v>
      </c>
      <c r="I164" s="71" t="s">
        <v>13</v>
      </c>
      <c r="J164" s="71"/>
      <c r="K164" s="71" t="s">
        <v>13</v>
      </c>
    </row>
    <row r="165" spans="1:11" x14ac:dyDescent="0.25">
      <c r="A165" s="191" t="s">
        <v>12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3"/>
    </row>
    <row r="166" spans="1:11" ht="15.75" x14ac:dyDescent="0.25">
      <c r="A166" s="71">
        <v>1</v>
      </c>
      <c r="B166" s="82" t="s">
        <v>91</v>
      </c>
      <c r="C166" s="83">
        <v>39810</v>
      </c>
      <c r="D166" s="71">
        <f t="shared" ref="D166:D173" si="14">DATEDIF(C166,$C$1,"Y")</f>
        <v>13</v>
      </c>
      <c r="E166" s="71" t="s">
        <v>20</v>
      </c>
      <c r="F166" s="71" t="s">
        <v>28</v>
      </c>
      <c r="G166" s="71" t="s">
        <v>19</v>
      </c>
      <c r="H166" s="71" t="s">
        <v>21</v>
      </c>
      <c r="I166" s="71" t="s">
        <v>13</v>
      </c>
      <c r="J166" s="71"/>
      <c r="K166" s="71" t="s">
        <v>13</v>
      </c>
    </row>
    <row r="167" spans="1:11" ht="15.75" x14ac:dyDescent="0.25">
      <c r="A167" s="71">
        <v>2</v>
      </c>
      <c r="B167" s="82" t="s">
        <v>221</v>
      </c>
      <c r="C167" s="83">
        <v>39294</v>
      </c>
      <c r="D167" s="71">
        <f t="shared" si="14"/>
        <v>14</v>
      </c>
      <c r="E167" s="71" t="s">
        <v>20</v>
      </c>
      <c r="F167" s="71" t="s">
        <v>45</v>
      </c>
      <c r="G167" s="71" t="s">
        <v>19</v>
      </c>
      <c r="H167" s="71" t="s">
        <v>21</v>
      </c>
      <c r="I167" s="71" t="s">
        <v>13</v>
      </c>
      <c r="J167" s="71"/>
      <c r="K167" s="71" t="s">
        <v>13</v>
      </c>
    </row>
    <row r="168" spans="1:11" ht="15.75" x14ac:dyDescent="0.25">
      <c r="A168" s="71">
        <v>3</v>
      </c>
      <c r="B168" s="82" t="s">
        <v>56</v>
      </c>
      <c r="C168" s="83">
        <v>39059</v>
      </c>
      <c r="D168" s="71">
        <f t="shared" si="14"/>
        <v>15</v>
      </c>
      <c r="E168" s="71" t="s">
        <v>20</v>
      </c>
      <c r="F168" s="71" t="s">
        <v>51</v>
      </c>
      <c r="G168" s="71" t="s">
        <v>19</v>
      </c>
      <c r="H168" s="71" t="s">
        <v>21</v>
      </c>
      <c r="I168" s="71" t="s">
        <v>13</v>
      </c>
      <c r="J168" s="71" t="s">
        <v>13</v>
      </c>
      <c r="K168" s="71"/>
    </row>
    <row r="169" spans="1:11" ht="15.75" x14ac:dyDescent="0.25">
      <c r="A169" s="71">
        <v>4</v>
      </c>
      <c r="B169" s="82" t="s">
        <v>92</v>
      </c>
      <c r="C169" s="83">
        <v>38337</v>
      </c>
      <c r="D169" s="71">
        <f t="shared" si="14"/>
        <v>17</v>
      </c>
      <c r="E169" s="71" t="s">
        <v>20</v>
      </c>
      <c r="F169" s="71" t="s">
        <v>45</v>
      </c>
      <c r="G169" s="71" t="s">
        <v>19</v>
      </c>
      <c r="H169" s="71" t="s">
        <v>21</v>
      </c>
      <c r="I169" s="71" t="s">
        <v>13</v>
      </c>
      <c r="J169" s="71"/>
      <c r="K169" s="71" t="s">
        <v>13</v>
      </c>
    </row>
    <row r="170" spans="1:11" ht="15.75" x14ac:dyDescent="0.25">
      <c r="A170" s="71">
        <v>5</v>
      </c>
      <c r="B170" s="82" t="s">
        <v>175</v>
      </c>
      <c r="C170" s="83">
        <v>39532</v>
      </c>
      <c r="D170" s="71">
        <f t="shared" si="14"/>
        <v>14</v>
      </c>
      <c r="E170" s="71" t="s">
        <v>20</v>
      </c>
      <c r="F170" s="71" t="s">
        <v>42</v>
      </c>
      <c r="G170" s="71" t="s">
        <v>19</v>
      </c>
      <c r="H170" s="71" t="s">
        <v>21</v>
      </c>
      <c r="I170" s="71" t="s">
        <v>13</v>
      </c>
      <c r="J170" s="71"/>
      <c r="K170" s="71" t="s">
        <v>13</v>
      </c>
    </row>
    <row r="171" spans="1:11" ht="15.75" x14ac:dyDescent="0.25">
      <c r="A171" s="71">
        <v>6</v>
      </c>
      <c r="B171" s="82" t="s">
        <v>128</v>
      </c>
      <c r="C171" s="83">
        <v>40366</v>
      </c>
      <c r="D171" s="71">
        <f t="shared" si="14"/>
        <v>11</v>
      </c>
      <c r="E171" s="71" t="s">
        <v>20</v>
      </c>
      <c r="F171" s="71" t="s">
        <v>47</v>
      </c>
      <c r="G171" s="71" t="s">
        <v>23</v>
      </c>
      <c r="H171" s="71" t="s">
        <v>179</v>
      </c>
      <c r="I171" s="71" t="s">
        <v>13</v>
      </c>
      <c r="J171" s="71"/>
      <c r="K171" s="71" t="s">
        <v>13</v>
      </c>
    </row>
    <row r="172" spans="1:11" ht="15.75" x14ac:dyDescent="0.25">
      <c r="A172" s="71">
        <v>7</v>
      </c>
      <c r="B172" s="82" t="s">
        <v>181</v>
      </c>
      <c r="C172" s="83">
        <v>40481</v>
      </c>
      <c r="D172" s="71">
        <f t="shared" si="14"/>
        <v>11</v>
      </c>
      <c r="E172" s="71" t="s">
        <v>20</v>
      </c>
      <c r="F172" s="71" t="s">
        <v>38</v>
      </c>
      <c r="G172" s="71" t="s">
        <v>19</v>
      </c>
      <c r="H172" s="71" t="s">
        <v>21</v>
      </c>
      <c r="I172" s="71" t="s">
        <v>13</v>
      </c>
      <c r="J172" s="71"/>
      <c r="K172" s="71" t="s">
        <v>13</v>
      </c>
    </row>
    <row r="173" spans="1:11" ht="15.75" x14ac:dyDescent="0.25">
      <c r="A173" s="71">
        <v>8</v>
      </c>
      <c r="B173" s="82" t="s">
        <v>182</v>
      </c>
      <c r="C173" s="83">
        <v>40477</v>
      </c>
      <c r="D173" s="71">
        <f t="shared" si="14"/>
        <v>11</v>
      </c>
      <c r="E173" s="71" t="s">
        <v>20</v>
      </c>
      <c r="F173" s="71" t="s">
        <v>45</v>
      </c>
      <c r="G173" s="71" t="s">
        <v>19</v>
      </c>
      <c r="H173" s="71" t="s">
        <v>21</v>
      </c>
      <c r="I173" s="71" t="s">
        <v>13</v>
      </c>
      <c r="J173" s="71"/>
      <c r="K173" s="71" t="s">
        <v>13</v>
      </c>
    </row>
    <row r="174" spans="1:11" x14ac:dyDescent="0.25">
      <c r="A174" s="191" t="s">
        <v>132</v>
      </c>
      <c r="B174" s="192"/>
      <c r="C174" s="192"/>
      <c r="D174" s="192"/>
      <c r="E174" s="192"/>
      <c r="F174" s="192"/>
      <c r="G174" s="192"/>
      <c r="H174" s="192"/>
      <c r="I174" s="192"/>
      <c r="J174" s="192"/>
      <c r="K174" s="193"/>
    </row>
    <row r="175" spans="1:11" ht="15.75" x14ac:dyDescent="0.25">
      <c r="A175" s="71">
        <v>1</v>
      </c>
      <c r="B175" s="82" t="s">
        <v>178</v>
      </c>
      <c r="C175" s="83">
        <v>38408</v>
      </c>
      <c r="D175" s="71">
        <f>DATEDIF(C175,$C$1,"Y")</f>
        <v>17</v>
      </c>
      <c r="E175" s="71" t="s">
        <v>20</v>
      </c>
      <c r="F175" s="71" t="s">
        <v>110</v>
      </c>
      <c r="G175" s="71" t="s">
        <v>19</v>
      </c>
      <c r="H175" s="71" t="s">
        <v>179</v>
      </c>
      <c r="I175" s="71" t="s">
        <v>13</v>
      </c>
      <c r="J175" s="71"/>
      <c r="K175" s="71" t="s">
        <v>13</v>
      </c>
    </row>
    <row r="176" spans="1:11" ht="15.75" x14ac:dyDescent="0.25">
      <c r="A176" s="71">
        <v>2</v>
      </c>
      <c r="B176" s="82" t="s">
        <v>180</v>
      </c>
      <c r="C176" s="83">
        <v>38374</v>
      </c>
      <c r="D176" s="71">
        <f>DATEDIF(C176,$C$1,"Y")</f>
        <v>17</v>
      </c>
      <c r="E176" s="71" t="s">
        <v>20</v>
      </c>
      <c r="F176" s="71" t="s">
        <v>110</v>
      </c>
      <c r="G176" s="71" t="s">
        <v>19</v>
      </c>
      <c r="H176" s="71" t="s">
        <v>164</v>
      </c>
      <c r="I176" s="71" t="s">
        <v>13</v>
      </c>
      <c r="J176" s="71"/>
      <c r="K176" s="71" t="s">
        <v>13</v>
      </c>
    </row>
    <row r="177" spans="1:11" x14ac:dyDescent="0.2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</row>
    <row r="178" spans="1:11" x14ac:dyDescent="0.2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</row>
    <row r="179" spans="1:11" x14ac:dyDescent="0.2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</row>
    <row r="180" spans="1:11" ht="15.75" x14ac:dyDescent="0.25">
      <c r="A180" s="84"/>
      <c r="B180" s="85" t="s">
        <v>14</v>
      </c>
      <c r="C180" s="85"/>
      <c r="D180" s="84"/>
      <c r="E180" s="84"/>
      <c r="F180" s="84"/>
      <c r="G180" s="84"/>
      <c r="H180" s="84"/>
      <c r="I180" s="84"/>
      <c r="J180" s="84"/>
      <c r="K180" s="84"/>
    </row>
    <row r="181" spans="1:1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</row>
    <row r="182" spans="1:11" ht="18.75" x14ac:dyDescent="0.3">
      <c r="A182" s="194" t="s">
        <v>8</v>
      </c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</row>
    <row r="183" spans="1:11" ht="18.75" x14ac:dyDescent="0.25">
      <c r="A183" s="195" t="s">
        <v>61</v>
      </c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</row>
    <row r="184" spans="1:11" ht="15.75" customHeight="1" x14ac:dyDescent="0.25">
      <c r="A184" s="186" t="s">
        <v>7</v>
      </c>
      <c r="B184" s="186" t="s">
        <v>9</v>
      </c>
      <c r="C184" s="186" t="s">
        <v>0</v>
      </c>
      <c r="D184" s="186" t="s">
        <v>121</v>
      </c>
      <c r="E184" s="186" t="s">
        <v>1</v>
      </c>
      <c r="F184" s="186" t="s">
        <v>25</v>
      </c>
      <c r="G184" s="186" t="s">
        <v>18</v>
      </c>
      <c r="H184" s="186" t="s">
        <v>2</v>
      </c>
      <c r="I184" s="188" t="s">
        <v>10</v>
      </c>
      <c r="J184" s="189"/>
      <c r="K184" s="190"/>
    </row>
    <row r="185" spans="1:11" ht="31.5" x14ac:dyDescent="0.25">
      <c r="A185" s="187"/>
      <c r="B185" s="187"/>
      <c r="C185" s="187"/>
      <c r="D185" s="187"/>
      <c r="E185" s="187"/>
      <c r="F185" s="187"/>
      <c r="G185" s="187"/>
      <c r="H185" s="187"/>
      <c r="I185" s="81" t="s">
        <v>157</v>
      </c>
      <c r="J185" s="81" t="s">
        <v>158</v>
      </c>
      <c r="K185" s="81" t="s">
        <v>11</v>
      </c>
    </row>
    <row r="186" spans="1:11" x14ac:dyDescent="0.25">
      <c r="A186" s="191" t="s">
        <v>15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3"/>
    </row>
    <row r="187" spans="1:11" ht="15.75" x14ac:dyDescent="0.25">
      <c r="A187" s="71">
        <v>1</v>
      </c>
      <c r="B187" s="92" t="s">
        <v>65</v>
      </c>
      <c r="C187" s="83">
        <v>36231</v>
      </c>
      <c r="D187" s="71">
        <f t="shared" ref="D187:D191" si="15">DATEDIF(C187,$C$1,"Y")</f>
        <v>23</v>
      </c>
      <c r="E187" s="71" t="s">
        <v>61</v>
      </c>
      <c r="F187" s="71" t="s">
        <v>73</v>
      </c>
      <c r="G187" s="71" t="s">
        <v>19</v>
      </c>
      <c r="H187" s="71" t="s">
        <v>62</v>
      </c>
      <c r="I187" s="71" t="s">
        <v>13</v>
      </c>
      <c r="J187" s="71"/>
      <c r="K187" s="71" t="s">
        <v>13</v>
      </c>
    </row>
    <row r="188" spans="1:11" ht="15.75" x14ac:dyDescent="0.25">
      <c r="A188" s="71">
        <v>2</v>
      </c>
      <c r="B188" s="92" t="s">
        <v>64</v>
      </c>
      <c r="C188" s="83">
        <v>31649</v>
      </c>
      <c r="D188" s="71">
        <f t="shared" si="15"/>
        <v>35</v>
      </c>
      <c r="E188" s="71" t="s">
        <v>61</v>
      </c>
      <c r="F188" s="71" t="s">
        <v>44</v>
      </c>
      <c r="G188" s="71" t="s">
        <v>19</v>
      </c>
      <c r="H188" s="71" t="s">
        <v>145</v>
      </c>
      <c r="I188" s="71" t="s">
        <v>13</v>
      </c>
      <c r="J188" s="71"/>
      <c r="K188" s="71" t="s">
        <v>13</v>
      </c>
    </row>
    <row r="189" spans="1:11" ht="15.75" x14ac:dyDescent="0.25">
      <c r="A189" s="71">
        <v>3</v>
      </c>
      <c r="B189" s="92" t="s">
        <v>93</v>
      </c>
      <c r="C189" s="83">
        <v>31961</v>
      </c>
      <c r="D189" s="71">
        <f t="shared" si="15"/>
        <v>34</v>
      </c>
      <c r="E189" s="71" t="s">
        <v>61</v>
      </c>
      <c r="F189" s="71" t="s">
        <v>38</v>
      </c>
      <c r="G189" s="71" t="s">
        <v>19</v>
      </c>
      <c r="H189" s="71" t="s">
        <v>145</v>
      </c>
      <c r="I189" s="71" t="s">
        <v>13</v>
      </c>
      <c r="J189" s="71"/>
      <c r="K189" s="71" t="s">
        <v>13</v>
      </c>
    </row>
    <row r="190" spans="1:11" ht="15.75" x14ac:dyDescent="0.25">
      <c r="A190" s="71">
        <v>4</v>
      </c>
      <c r="B190" s="92" t="s">
        <v>63</v>
      </c>
      <c r="C190" s="83">
        <v>36145</v>
      </c>
      <c r="D190" s="71">
        <f t="shared" si="15"/>
        <v>23</v>
      </c>
      <c r="E190" s="71" t="s">
        <v>61</v>
      </c>
      <c r="F190" s="71" t="s">
        <v>36</v>
      </c>
      <c r="G190" s="71" t="s">
        <v>89</v>
      </c>
      <c r="H190" s="71" t="s">
        <v>62</v>
      </c>
      <c r="I190" s="71" t="s">
        <v>13</v>
      </c>
      <c r="J190" s="71"/>
      <c r="K190" s="71" t="s">
        <v>13</v>
      </c>
    </row>
    <row r="191" spans="1:11" ht="15.75" x14ac:dyDescent="0.25">
      <c r="A191" s="71">
        <v>5</v>
      </c>
      <c r="B191" s="92" t="s">
        <v>174</v>
      </c>
      <c r="C191" s="83">
        <v>36354</v>
      </c>
      <c r="D191" s="71">
        <f t="shared" si="15"/>
        <v>22</v>
      </c>
      <c r="E191" s="71" t="s">
        <v>61</v>
      </c>
      <c r="F191" s="71" t="s">
        <v>27</v>
      </c>
      <c r="G191" s="71" t="s">
        <v>19</v>
      </c>
      <c r="H191" s="71" t="s">
        <v>172</v>
      </c>
      <c r="I191" s="71" t="s">
        <v>13</v>
      </c>
      <c r="J191" s="71" t="s">
        <v>13</v>
      </c>
      <c r="K191" s="71"/>
    </row>
    <row r="192" spans="1:11" x14ac:dyDescent="0.25">
      <c r="A192" s="191" t="s">
        <v>12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3"/>
    </row>
    <row r="193" spans="1:11" ht="15.75" x14ac:dyDescent="0.25">
      <c r="A193" s="71">
        <v>1</v>
      </c>
      <c r="B193" s="92" t="s">
        <v>127</v>
      </c>
      <c r="C193" s="83">
        <v>38134</v>
      </c>
      <c r="D193" s="71">
        <f>DATEDIF(C193,$C$1,"Y")</f>
        <v>17</v>
      </c>
      <c r="E193" s="71" t="s">
        <v>61</v>
      </c>
      <c r="F193" s="71" t="s">
        <v>36</v>
      </c>
      <c r="G193" s="71" t="s">
        <v>19</v>
      </c>
      <c r="H193" s="71" t="s">
        <v>145</v>
      </c>
      <c r="I193" s="71" t="s">
        <v>13</v>
      </c>
      <c r="J193" s="71"/>
      <c r="K193" s="71" t="s">
        <v>13</v>
      </c>
    </row>
    <row r="194" spans="1:11" ht="15.75" x14ac:dyDescent="0.25">
      <c r="A194" s="71">
        <v>2</v>
      </c>
      <c r="B194" s="92" t="s">
        <v>171</v>
      </c>
      <c r="C194" s="83">
        <v>40206</v>
      </c>
      <c r="D194" s="71">
        <f>DATEDIF(C194,$C$1,"Y")</f>
        <v>12</v>
      </c>
      <c r="E194" s="71" t="s">
        <v>61</v>
      </c>
      <c r="F194" s="71" t="s">
        <v>39</v>
      </c>
      <c r="G194" s="71" t="s">
        <v>19</v>
      </c>
      <c r="H194" s="71" t="s">
        <v>172</v>
      </c>
      <c r="I194" s="71" t="s">
        <v>13</v>
      </c>
      <c r="J194" s="71"/>
      <c r="K194" s="71" t="s">
        <v>13</v>
      </c>
    </row>
    <row r="195" spans="1:11" ht="15.75" x14ac:dyDescent="0.25">
      <c r="A195" s="71">
        <v>3</v>
      </c>
      <c r="B195" s="92" t="s">
        <v>173</v>
      </c>
      <c r="C195" s="83">
        <v>38693</v>
      </c>
      <c r="D195" s="71">
        <f>DATEDIF(C195,$C$1,"Y")</f>
        <v>16</v>
      </c>
      <c r="E195" s="71" t="s">
        <v>61</v>
      </c>
      <c r="F195" s="71" t="s">
        <v>27</v>
      </c>
      <c r="G195" s="71" t="s">
        <v>19</v>
      </c>
      <c r="H195" s="71" t="s">
        <v>62</v>
      </c>
      <c r="I195" s="71" t="s">
        <v>13</v>
      </c>
      <c r="J195" s="71"/>
      <c r="K195" s="71" t="s">
        <v>13</v>
      </c>
    </row>
    <row r="196" spans="1:11" x14ac:dyDescent="0.25">
      <c r="A196" s="191" t="s">
        <v>131</v>
      </c>
      <c r="B196" s="192"/>
      <c r="C196" s="192"/>
      <c r="D196" s="192"/>
      <c r="E196" s="192"/>
      <c r="F196" s="192"/>
      <c r="G196" s="192"/>
      <c r="H196" s="192"/>
      <c r="I196" s="192"/>
      <c r="J196" s="192"/>
      <c r="K196" s="193"/>
    </row>
    <row r="197" spans="1:11" ht="15.75" x14ac:dyDescent="0.25">
      <c r="A197" s="71">
        <v>1</v>
      </c>
      <c r="B197" s="92" t="s">
        <v>170</v>
      </c>
      <c r="C197" s="83">
        <v>33028</v>
      </c>
      <c r="D197" s="71">
        <f>DATEDIF(C197,$C$1,"Y")</f>
        <v>31</v>
      </c>
      <c r="E197" s="71" t="s">
        <v>61</v>
      </c>
      <c r="F197" s="71" t="s">
        <v>110</v>
      </c>
      <c r="G197" s="71" t="s">
        <v>19</v>
      </c>
      <c r="H197" s="71" t="s">
        <v>75</v>
      </c>
      <c r="I197" s="71" t="s">
        <v>13</v>
      </c>
      <c r="J197" s="71"/>
      <c r="K197" s="71" t="s">
        <v>13</v>
      </c>
    </row>
    <row r="198" spans="1:11" x14ac:dyDescent="0.25">
      <c r="A198" s="191" t="s">
        <v>132</v>
      </c>
      <c r="B198" s="192"/>
      <c r="C198" s="192"/>
      <c r="D198" s="192"/>
      <c r="E198" s="192"/>
      <c r="F198" s="192"/>
      <c r="G198" s="192"/>
      <c r="H198" s="192"/>
      <c r="I198" s="192"/>
      <c r="J198" s="192"/>
      <c r="K198" s="193"/>
    </row>
    <row r="199" spans="1:11" ht="15.75" x14ac:dyDescent="0.25">
      <c r="A199" s="71">
        <v>1</v>
      </c>
      <c r="B199" s="92" t="s">
        <v>95</v>
      </c>
      <c r="C199" s="83">
        <v>38383</v>
      </c>
      <c r="D199" s="71">
        <f>DATEDIF(C199,$C$1,"Y")</f>
        <v>17</v>
      </c>
      <c r="E199" s="71" t="s">
        <v>61</v>
      </c>
      <c r="F199" s="71" t="s">
        <v>110</v>
      </c>
      <c r="G199" s="71" t="s">
        <v>23</v>
      </c>
      <c r="H199" s="71" t="s">
        <v>62</v>
      </c>
      <c r="I199" s="71"/>
      <c r="J199" s="71" t="s">
        <v>13</v>
      </c>
      <c r="K199" s="71" t="s">
        <v>13</v>
      </c>
    </row>
    <row r="200" spans="1:11" ht="15.75" x14ac:dyDescent="0.25">
      <c r="A200" s="95"/>
      <c r="B200" s="99"/>
      <c r="C200" s="99"/>
      <c r="D200" s="95"/>
      <c r="E200" s="95"/>
      <c r="F200" s="95"/>
      <c r="G200" s="95"/>
      <c r="H200" s="95"/>
      <c r="I200" s="100"/>
      <c r="J200" s="100"/>
      <c r="K200" s="95"/>
    </row>
    <row r="201" spans="1:11" x14ac:dyDescent="0.2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</row>
    <row r="202" spans="1:11" ht="15.75" x14ac:dyDescent="0.25">
      <c r="A202" s="84"/>
      <c r="B202" s="85" t="s">
        <v>14</v>
      </c>
      <c r="C202" s="85"/>
      <c r="D202" s="84"/>
      <c r="E202" s="84"/>
      <c r="F202" s="84"/>
      <c r="G202" s="84"/>
      <c r="H202" s="84"/>
      <c r="I202" s="84"/>
      <c r="J202" s="84"/>
      <c r="K202" s="84"/>
    </row>
    <row r="203" spans="1:11" x14ac:dyDescent="0.2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</row>
    <row r="204" spans="1:11" ht="18.75" x14ac:dyDescent="0.3">
      <c r="A204" s="194" t="s">
        <v>8</v>
      </c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</row>
    <row r="205" spans="1:11" ht="18.75" x14ac:dyDescent="0.25">
      <c r="A205" s="195" t="s">
        <v>140</v>
      </c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</row>
    <row r="206" spans="1:11" ht="15.75" x14ac:dyDescent="0.25">
      <c r="A206" s="186" t="s">
        <v>7</v>
      </c>
      <c r="B206" s="186" t="s">
        <v>9</v>
      </c>
      <c r="C206" s="186" t="s">
        <v>0</v>
      </c>
      <c r="D206" s="186" t="s">
        <v>121</v>
      </c>
      <c r="E206" s="186" t="s">
        <v>1</v>
      </c>
      <c r="F206" s="186" t="s">
        <v>25</v>
      </c>
      <c r="G206" s="186" t="s">
        <v>18</v>
      </c>
      <c r="H206" s="186" t="s">
        <v>2</v>
      </c>
      <c r="I206" s="188" t="s">
        <v>10</v>
      </c>
      <c r="J206" s="189"/>
      <c r="K206" s="190"/>
    </row>
    <row r="207" spans="1:11" ht="31.5" x14ac:dyDescent="0.25">
      <c r="A207" s="187"/>
      <c r="B207" s="187"/>
      <c r="C207" s="187"/>
      <c r="D207" s="187"/>
      <c r="E207" s="187"/>
      <c r="F207" s="187"/>
      <c r="G207" s="187"/>
      <c r="H207" s="187"/>
      <c r="I207" s="81" t="s">
        <v>157</v>
      </c>
      <c r="J207" s="81" t="s">
        <v>158</v>
      </c>
      <c r="K207" s="81" t="s">
        <v>11</v>
      </c>
    </row>
    <row r="208" spans="1:11" x14ac:dyDescent="0.25">
      <c r="A208" s="191" t="s">
        <v>15</v>
      </c>
      <c r="B208" s="192"/>
      <c r="C208" s="192"/>
      <c r="D208" s="192"/>
      <c r="E208" s="192"/>
      <c r="F208" s="192"/>
      <c r="G208" s="192"/>
      <c r="H208" s="192"/>
      <c r="I208" s="192"/>
      <c r="J208" s="192"/>
      <c r="K208" s="193"/>
    </row>
    <row r="209" spans="1:11" ht="15.75" x14ac:dyDescent="0.25">
      <c r="A209" s="71">
        <v>1</v>
      </c>
      <c r="B209" s="92" t="s">
        <v>205</v>
      </c>
      <c r="C209" s="83">
        <v>29293</v>
      </c>
      <c r="D209" s="71">
        <f t="shared" ref="D209:D210" si="16">DATEDIF(C209,$C$1,"Y")</f>
        <v>42</v>
      </c>
      <c r="E209" s="71" t="s">
        <v>140</v>
      </c>
      <c r="F209" s="71" t="s">
        <v>45</v>
      </c>
      <c r="G209" s="71" t="s">
        <v>19</v>
      </c>
      <c r="H209" s="71" t="s">
        <v>142</v>
      </c>
      <c r="I209" s="71" t="s">
        <v>13</v>
      </c>
      <c r="J209" s="71"/>
      <c r="K209" s="71"/>
    </row>
    <row r="210" spans="1:11" ht="15.75" x14ac:dyDescent="0.25">
      <c r="A210" s="71">
        <v>2</v>
      </c>
      <c r="B210" s="92" t="s">
        <v>206</v>
      </c>
      <c r="C210" s="83">
        <v>30767</v>
      </c>
      <c r="D210" s="71">
        <f t="shared" si="16"/>
        <v>38</v>
      </c>
      <c r="E210" s="71" t="s">
        <v>140</v>
      </c>
      <c r="F210" s="71" t="s">
        <v>45</v>
      </c>
      <c r="G210" s="71" t="s">
        <v>19</v>
      </c>
      <c r="H210" s="71" t="s">
        <v>142</v>
      </c>
      <c r="I210" s="71" t="s">
        <v>13</v>
      </c>
      <c r="J210" s="71"/>
      <c r="K210" s="71" t="s">
        <v>13</v>
      </c>
    </row>
    <row r="211" spans="1:11" x14ac:dyDescent="0.25">
      <c r="A211" s="191" t="s">
        <v>12</v>
      </c>
      <c r="B211" s="192"/>
      <c r="C211" s="192"/>
      <c r="D211" s="192"/>
      <c r="E211" s="192"/>
      <c r="F211" s="192"/>
      <c r="G211" s="192"/>
      <c r="H211" s="192"/>
      <c r="I211" s="192"/>
      <c r="J211" s="192"/>
      <c r="K211" s="193"/>
    </row>
    <row r="212" spans="1:11" ht="15.75" x14ac:dyDescent="0.25">
      <c r="A212" s="71">
        <v>1</v>
      </c>
      <c r="B212" s="92" t="s">
        <v>207</v>
      </c>
      <c r="C212" s="83">
        <v>40134</v>
      </c>
      <c r="D212" s="71">
        <f t="shared" ref="D212:D214" si="17">DATEDIF(C212,$C$1,"Y")</f>
        <v>12</v>
      </c>
      <c r="E212" s="71" t="s">
        <v>140</v>
      </c>
      <c r="F212" s="71" t="s">
        <v>38</v>
      </c>
      <c r="G212" s="71" t="s">
        <v>19</v>
      </c>
      <c r="H212" s="71" t="s">
        <v>142</v>
      </c>
      <c r="I212" s="71" t="s">
        <v>13</v>
      </c>
      <c r="J212" s="71"/>
      <c r="K212" s="71" t="s">
        <v>13</v>
      </c>
    </row>
    <row r="213" spans="1:11" ht="15.75" x14ac:dyDescent="0.25">
      <c r="A213" s="71">
        <v>3</v>
      </c>
      <c r="B213" s="92" t="s">
        <v>144</v>
      </c>
      <c r="C213" s="83">
        <v>38556</v>
      </c>
      <c r="D213" s="71">
        <f t="shared" si="17"/>
        <v>16</v>
      </c>
      <c r="E213" s="71" t="s">
        <v>140</v>
      </c>
      <c r="F213" s="71" t="s">
        <v>36</v>
      </c>
      <c r="G213" s="71" t="s">
        <v>19</v>
      </c>
      <c r="H213" s="71" t="s">
        <v>143</v>
      </c>
      <c r="I213" s="71"/>
      <c r="J213" s="71"/>
      <c r="K213" s="71" t="s">
        <v>13</v>
      </c>
    </row>
    <row r="214" spans="1:11" ht="15.75" x14ac:dyDescent="0.25">
      <c r="A214" s="71">
        <v>4</v>
      </c>
      <c r="B214" s="92" t="s">
        <v>209</v>
      </c>
      <c r="C214" s="83">
        <v>40037</v>
      </c>
      <c r="D214" s="71">
        <f t="shared" si="17"/>
        <v>12</v>
      </c>
      <c r="E214" s="71" t="s">
        <v>140</v>
      </c>
      <c r="F214" s="71" t="s">
        <v>38</v>
      </c>
      <c r="G214" s="71" t="s">
        <v>19</v>
      </c>
      <c r="H214" s="71" t="s">
        <v>143</v>
      </c>
      <c r="I214" s="71"/>
      <c r="J214" s="71"/>
      <c r="K214" s="71" t="s">
        <v>13</v>
      </c>
    </row>
    <row r="215" spans="1:11" x14ac:dyDescent="0.25">
      <c r="A215" s="191" t="s">
        <v>132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3"/>
    </row>
    <row r="216" spans="1:11" ht="15.75" x14ac:dyDescent="0.25">
      <c r="A216" s="71">
        <v>1</v>
      </c>
      <c r="B216" s="92" t="s">
        <v>208</v>
      </c>
      <c r="C216" s="83">
        <v>39477</v>
      </c>
      <c r="D216" s="71">
        <f>DATEDIF(C216,$C$1,"Y")</f>
        <v>14</v>
      </c>
      <c r="E216" s="71" t="s">
        <v>140</v>
      </c>
      <c r="F216" s="71" t="s">
        <v>110</v>
      </c>
      <c r="G216" s="71" t="s">
        <v>19</v>
      </c>
      <c r="H216" s="71" t="s">
        <v>143</v>
      </c>
      <c r="I216" s="71" t="s">
        <v>13</v>
      </c>
      <c r="J216" s="71"/>
      <c r="K216" s="71" t="s">
        <v>13</v>
      </c>
    </row>
    <row r="217" spans="1:11" x14ac:dyDescent="0.25">
      <c r="A217" s="191" t="s">
        <v>131</v>
      </c>
      <c r="B217" s="192"/>
      <c r="C217" s="192"/>
      <c r="D217" s="192"/>
      <c r="E217" s="192"/>
      <c r="F217" s="192"/>
      <c r="G217" s="192"/>
      <c r="H217" s="192"/>
      <c r="I217" s="192"/>
      <c r="J217" s="192"/>
      <c r="K217" s="193"/>
    </row>
    <row r="218" spans="1:11" ht="15.75" x14ac:dyDescent="0.25">
      <c r="A218" s="71">
        <v>1</v>
      </c>
      <c r="B218" s="92" t="s">
        <v>141</v>
      </c>
      <c r="C218" s="83">
        <v>31713</v>
      </c>
      <c r="D218" s="71">
        <f>DATEDIF(C218,$C$1,"Y")</f>
        <v>35</v>
      </c>
      <c r="E218" s="71" t="s">
        <v>140</v>
      </c>
      <c r="F218" s="71" t="s">
        <v>110</v>
      </c>
      <c r="G218" s="71" t="s">
        <v>19</v>
      </c>
      <c r="H218" s="71" t="s">
        <v>142</v>
      </c>
      <c r="I218" s="71" t="s">
        <v>13</v>
      </c>
      <c r="J218" s="71"/>
      <c r="K218" s="71"/>
    </row>
    <row r="219" spans="1:11" ht="15.75" x14ac:dyDescent="0.25">
      <c r="A219" s="95"/>
      <c r="B219" s="99"/>
      <c r="C219" s="101"/>
      <c r="D219" s="95"/>
      <c r="E219" s="95"/>
      <c r="F219" s="95"/>
      <c r="G219" s="95"/>
      <c r="H219" s="95"/>
      <c r="I219" s="95"/>
      <c r="J219" s="95"/>
      <c r="K219" s="95"/>
    </row>
    <row r="220" spans="1:11" x14ac:dyDescent="0.2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</row>
    <row r="221" spans="1:11" x14ac:dyDescent="0.2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</row>
    <row r="222" spans="1:11" ht="15.75" x14ac:dyDescent="0.25">
      <c r="A222" s="84"/>
      <c r="B222" s="85" t="s">
        <v>14</v>
      </c>
      <c r="C222" s="85"/>
      <c r="D222" s="84"/>
      <c r="E222" s="84"/>
      <c r="F222" s="84"/>
      <c r="G222" s="84"/>
      <c r="H222" s="84"/>
      <c r="I222" s="84"/>
      <c r="J222" s="84"/>
      <c r="K222" s="84"/>
    </row>
    <row r="223" spans="1:11" x14ac:dyDescent="0.2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</row>
    <row r="224" spans="1:11" ht="18.75" x14ac:dyDescent="0.3">
      <c r="A224" s="194" t="s">
        <v>8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</row>
    <row r="225" spans="1:11" ht="18.75" x14ac:dyDescent="0.25">
      <c r="A225" s="195" t="s">
        <v>66</v>
      </c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1:11" ht="15.75" customHeight="1" x14ac:dyDescent="0.25">
      <c r="A226" s="186" t="s">
        <v>7</v>
      </c>
      <c r="B226" s="186" t="s">
        <v>9</v>
      </c>
      <c r="C226" s="186" t="s">
        <v>0</v>
      </c>
      <c r="D226" s="186" t="s">
        <v>121</v>
      </c>
      <c r="E226" s="186" t="s">
        <v>1</v>
      </c>
      <c r="F226" s="186" t="s">
        <v>25</v>
      </c>
      <c r="G226" s="186" t="s">
        <v>18</v>
      </c>
      <c r="H226" s="186" t="s">
        <v>2</v>
      </c>
      <c r="I226" s="188" t="s">
        <v>10</v>
      </c>
      <c r="J226" s="189"/>
      <c r="K226" s="190"/>
    </row>
    <row r="227" spans="1:11" ht="31.5" x14ac:dyDescent="0.25">
      <c r="A227" s="187"/>
      <c r="B227" s="187"/>
      <c r="C227" s="187"/>
      <c r="D227" s="187"/>
      <c r="E227" s="187"/>
      <c r="F227" s="187"/>
      <c r="G227" s="187"/>
      <c r="H227" s="187"/>
      <c r="I227" s="81" t="s">
        <v>157</v>
      </c>
      <c r="J227" s="81" t="s">
        <v>158</v>
      </c>
      <c r="K227" s="81" t="s">
        <v>11</v>
      </c>
    </row>
    <row r="228" spans="1:11" x14ac:dyDescent="0.25">
      <c r="A228" s="191" t="s">
        <v>15</v>
      </c>
      <c r="B228" s="192"/>
      <c r="C228" s="192"/>
      <c r="D228" s="192"/>
      <c r="E228" s="192"/>
      <c r="F228" s="192"/>
      <c r="G228" s="192"/>
      <c r="H228" s="192"/>
      <c r="I228" s="192"/>
      <c r="J228" s="192"/>
      <c r="K228" s="193"/>
    </row>
    <row r="229" spans="1:11" ht="15.75" x14ac:dyDescent="0.25">
      <c r="A229" s="71">
        <v>1</v>
      </c>
      <c r="B229" s="92" t="s">
        <v>67</v>
      </c>
      <c r="C229" s="83">
        <v>25682</v>
      </c>
      <c r="D229" s="71">
        <f t="shared" ref="D229:D235" si="18">DATEDIF(C229,$C$1,"Y")</f>
        <v>51</v>
      </c>
      <c r="E229" s="71" t="s">
        <v>66</v>
      </c>
      <c r="F229" s="71" t="s">
        <v>27</v>
      </c>
      <c r="G229" s="71" t="s">
        <v>19</v>
      </c>
      <c r="H229" s="71" t="s">
        <v>22</v>
      </c>
      <c r="I229" s="74"/>
      <c r="J229" s="74" t="s">
        <v>13</v>
      </c>
      <c r="K229" s="71" t="s">
        <v>13</v>
      </c>
    </row>
    <row r="230" spans="1:11" ht="15.75" x14ac:dyDescent="0.25">
      <c r="A230" s="71">
        <v>2</v>
      </c>
      <c r="B230" s="92" t="s">
        <v>215</v>
      </c>
      <c r="C230" s="83">
        <v>28290</v>
      </c>
      <c r="D230" s="71">
        <f t="shared" si="18"/>
        <v>44</v>
      </c>
      <c r="E230" s="71" t="s">
        <v>66</v>
      </c>
      <c r="F230" s="71" t="s">
        <v>47</v>
      </c>
      <c r="G230" s="71" t="s">
        <v>19</v>
      </c>
      <c r="H230" s="71" t="s">
        <v>111</v>
      </c>
      <c r="I230" s="74" t="s">
        <v>13</v>
      </c>
      <c r="J230" s="74"/>
      <c r="K230" s="71" t="s">
        <v>13</v>
      </c>
    </row>
    <row r="231" spans="1:11" ht="15.75" x14ac:dyDescent="0.25">
      <c r="A231" s="71">
        <v>3</v>
      </c>
      <c r="B231" s="92" t="s">
        <v>71</v>
      </c>
      <c r="C231" s="83">
        <v>36637</v>
      </c>
      <c r="D231" s="71">
        <f t="shared" si="18"/>
        <v>21</v>
      </c>
      <c r="E231" s="71" t="s">
        <v>66</v>
      </c>
      <c r="F231" s="71" t="s">
        <v>42</v>
      </c>
      <c r="G231" s="71" t="s">
        <v>23</v>
      </c>
      <c r="H231" s="71" t="s">
        <v>68</v>
      </c>
      <c r="I231" s="74"/>
      <c r="J231" s="74" t="s">
        <v>13</v>
      </c>
      <c r="K231" s="71" t="s">
        <v>13</v>
      </c>
    </row>
    <row r="232" spans="1:11" ht="15.75" x14ac:dyDescent="0.25">
      <c r="A232" s="71">
        <v>4</v>
      </c>
      <c r="B232" s="92" t="s">
        <v>136</v>
      </c>
      <c r="C232" s="83">
        <v>32554</v>
      </c>
      <c r="D232" s="71">
        <f t="shared" si="18"/>
        <v>33</v>
      </c>
      <c r="E232" s="71" t="s">
        <v>66</v>
      </c>
      <c r="F232" s="71" t="s">
        <v>39</v>
      </c>
      <c r="G232" s="71" t="s">
        <v>43</v>
      </c>
      <c r="H232" s="71" t="s">
        <v>22</v>
      </c>
      <c r="I232" s="74" t="s">
        <v>13</v>
      </c>
      <c r="J232" s="74"/>
      <c r="K232" s="71" t="s">
        <v>13</v>
      </c>
    </row>
    <row r="233" spans="1:11" ht="15.75" x14ac:dyDescent="0.25">
      <c r="A233" s="71">
        <v>5</v>
      </c>
      <c r="B233" s="92" t="s">
        <v>213</v>
      </c>
      <c r="C233" s="83">
        <v>36603</v>
      </c>
      <c r="D233" s="71">
        <f t="shared" si="18"/>
        <v>22</v>
      </c>
      <c r="E233" s="71" t="s">
        <v>66</v>
      </c>
      <c r="F233" s="71" t="s">
        <v>114</v>
      </c>
      <c r="G233" s="71" t="s">
        <v>43</v>
      </c>
      <c r="H233" s="71" t="s">
        <v>68</v>
      </c>
      <c r="I233" s="74" t="s">
        <v>13</v>
      </c>
      <c r="J233" s="74"/>
      <c r="K233" s="71" t="s">
        <v>13</v>
      </c>
    </row>
    <row r="234" spans="1:11" ht="15.75" x14ac:dyDescent="0.25">
      <c r="A234" s="71">
        <v>6</v>
      </c>
      <c r="B234" s="92" t="s">
        <v>235</v>
      </c>
      <c r="C234" s="83">
        <v>37645</v>
      </c>
      <c r="D234" s="71">
        <f t="shared" si="18"/>
        <v>19</v>
      </c>
      <c r="E234" s="71" t="s">
        <v>66</v>
      </c>
      <c r="F234" s="71" t="s">
        <v>42</v>
      </c>
      <c r="G234" s="71" t="s">
        <v>19</v>
      </c>
      <c r="H234" s="71" t="s">
        <v>111</v>
      </c>
      <c r="I234" s="74" t="s">
        <v>13</v>
      </c>
      <c r="J234" s="74"/>
      <c r="K234" s="71" t="s">
        <v>13</v>
      </c>
    </row>
    <row r="235" spans="1:11" ht="15.75" x14ac:dyDescent="0.25">
      <c r="A235" s="71">
        <v>7</v>
      </c>
      <c r="B235" s="92" t="s">
        <v>236</v>
      </c>
      <c r="C235" s="83">
        <v>28628</v>
      </c>
      <c r="D235" s="71">
        <f t="shared" si="18"/>
        <v>43</v>
      </c>
      <c r="E235" s="71" t="s">
        <v>66</v>
      </c>
      <c r="F235" s="71" t="s">
        <v>45</v>
      </c>
      <c r="G235" s="71" t="s">
        <v>19</v>
      </c>
      <c r="H235" s="71" t="s">
        <v>111</v>
      </c>
      <c r="I235" s="74" t="s">
        <v>13</v>
      </c>
      <c r="J235" s="74"/>
      <c r="K235" s="71" t="s">
        <v>13</v>
      </c>
    </row>
    <row r="236" spans="1:11" x14ac:dyDescent="0.25">
      <c r="A236" s="191" t="s">
        <v>12</v>
      </c>
      <c r="B236" s="192"/>
      <c r="C236" s="192"/>
      <c r="D236" s="192"/>
      <c r="E236" s="192"/>
      <c r="F236" s="192"/>
      <c r="G236" s="192"/>
      <c r="H236" s="192"/>
      <c r="I236" s="192"/>
      <c r="J236" s="192"/>
      <c r="K236" s="193"/>
    </row>
    <row r="237" spans="1:11" ht="15.75" x14ac:dyDescent="0.25">
      <c r="A237" s="71">
        <v>1</v>
      </c>
      <c r="B237" s="92" t="s">
        <v>69</v>
      </c>
      <c r="C237" s="83">
        <v>38428</v>
      </c>
      <c r="D237" s="71">
        <f t="shared" ref="D237:D243" si="19">DATEDIF(C237,$C$1,"Y")</f>
        <v>17</v>
      </c>
      <c r="E237" s="71" t="s">
        <v>66</v>
      </c>
      <c r="F237" s="71" t="s">
        <v>47</v>
      </c>
      <c r="G237" s="71" t="s">
        <v>24</v>
      </c>
      <c r="H237" s="71" t="s">
        <v>70</v>
      </c>
      <c r="I237" s="74" t="s">
        <v>13</v>
      </c>
      <c r="J237" s="74"/>
      <c r="K237" s="71" t="s">
        <v>13</v>
      </c>
    </row>
    <row r="238" spans="1:11" ht="15.75" x14ac:dyDescent="0.25">
      <c r="A238" s="71">
        <v>2</v>
      </c>
      <c r="B238" s="92" t="s">
        <v>216</v>
      </c>
      <c r="C238" s="83">
        <v>39967</v>
      </c>
      <c r="D238" s="71">
        <f t="shared" si="19"/>
        <v>12</v>
      </c>
      <c r="E238" s="71" t="s">
        <v>66</v>
      </c>
      <c r="F238" s="71" t="s">
        <v>36</v>
      </c>
      <c r="G238" s="71" t="s">
        <v>19</v>
      </c>
      <c r="H238" s="71" t="s">
        <v>100</v>
      </c>
      <c r="I238" s="74" t="s">
        <v>13</v>
      </c>
      <c r="J238" s="74"/>
      <c r="K238" s="71" t="s">
        <v>13</v>
      </c>
    </row>
    <row r="239" spans="1:11" ht="15.75" x14ac:dyDescent="0.25">
      <c r="A239" s="71">
        <v>3</v>
      </c>
      <c r="B239" s="92" t="s">
        <v>74</v>
      </c>
      <c r="C239" s="83">
        <v>38584</v>
      </c>
      <c r="D239" s="71">
        <f t="shared" si="19"/>
        <v>16</v>
      </c>
      <c r="E239" s="71" t="s">
        <v>66</v>
      </c>
      <c r="F239" s="71" t="s">
        <v>36</v>
      </c>
      <c r="G239" s="71" t="s">
        <v>24</v>
      </c>
      <c r="H239" s="71" t="s">
        <v>68</v>
      </c>
      <c r="I239" s="74" t="s">
        <v>13</v>
      </c>
      <c r="J239" s="74"/>
      <c r="K239" s="71" t="s">
        <v>13</v>
      </c>
    </row>
    <row r="240" spans="1:11" ht="15.75" x14ac:dyDescent="0.25">
      <c r="A240" s="71">
        <v>4</v>
      </c>
      <c r="B240" s="92" t="s">
        <v>137</v>
      </c>
      <c r="C240" s="83">
        <v>39195</v>
      </c>
      <c r="D240" s="71">
        <f t="shared" si="19"/>
        <v>14</v>
      </c>
      <c r="E240" s="71" t="s">
        <v>66</v>
      </c>
      <c r="F240" s="71" t="s">
        <v>73</v>
      </c>
      <c r="G240" s="71" t="s">
        <v>89</v>
      </c>
      <c r="H240" s="71" t="s">
        <v>100</v>
      </c>
      <c r="I240" s="74" t="s">
        <v>13</v>
      </c>
      <c r="J240" s="74"/>
      <c r="K240" s="71" t="s">
        <v>13</v>
      </c>
    </row>
    <row r="241" spans="1:11" ht="15.75" x14ac:dyDescent="0.25">
      <c r="A241" s="71">
        <v>5</v>
      </c>
      <c r="B241" s="92" t="s">
        <v>214</v>
      </c>
      <c r="C241" s="83">
        <v>40064</v>
      </c>
      <c r="D241" s="71">
        <f t="shared" si="19"/>
        <v>12</v>
      </c>
      <c r="E241" s="71" t="s">
        <v>66</v>
      </c>
      <c r="F241" s="71" t="s">
        <v>38</v>
      </c>
      <c r="G241" s="71" t="s">
        <v>23</v>
      </c>
      <c r="H241" s="71" t="s">
        <v>68</v>
      </c>
      <c r="I241" s="74" t="s">
        <v>13</v>
      </c>
      <c r="J241" s="74"/>
      <c r="K241" s="71" t="s">
        <v>13</v>
      </c>
    </row>
    <row r="242" spans="1:11" x14ac:dyDescent="0.25">
      <c r="A242" s="191" t="s">
        <v>132</v>
      </c>
      <c r="B242" s="192"/>
      <c r="C242" s="192"/>
      <c r="D242" s="192"/>
      <c r="E242" s="192"/>
      <c r="F242" s="192"/>
      <c r="G242" s="192"/>
      <c r="H242" s="192"/>
      <c r="I242" s="192"/>
      <c r="J242" s="192"/>
      <c r="K242" s="193"/>
    </row>
    <row r="243" spans="1:11" ht="15.75" x14ac:dyDescent="0.25">
      <c r="A243" s="71">
        <v>1</v>
      </c>
      <c r="B243" s="92" t="s">
        <v>112</v>
      </c>
      <c r="C243" s="83">
        <v>38168</v>
      </c>
      <c r="D243" s="71">
        <f t="shared" si="19"/>
        <v>17</v>
      </c>
      <c r="E243" s="71" t="s">
        <v>66</v>
      </c>
      <c r="F243" s="71" t="s">
        <v>110</v>
      </c>
      <c r="G243" s="71" t="s">
        <v>19</v>
      </c>
      <c r="H243" s="71" t="s">
        <v>111</v>
      </c>
      <c r="I243" s="74" t="s">
        <v>13</v>
      </c>
      <c r="J243" s="74"/>
      <c r="K243" s="71" t="s">
        <v>13</v>
      </c>
    </row>
    <row r="244" spans="1:11" ht="15.75" x14ac:dyDescent="0.25">
      <c r="A244" s="71">
        <v>3</v>
      </c>
      <c r="B244" s="92" t="s">
        <v>233</v>
      </c>
      <c r="C244" s="83">
        <v>40205</v>
      </c>
      <c r="D244" s="71">
        <f>DATEDIF(C244,$C$1,"Y")</f>
        <v>12</v>
      </c>
      <c r="E244" s="71" t="s">
        <v>66</v>
      </c>
      <c r="F244" s="71" t="s">
        <v>110</v>
      </c>
      <c r="G244" s="71" t="s">
        <v>19</v>
      </c>
      <c r="H244" s="71" t="s">
        <v>68</v>
      </c>
      <c r="I244" s="74" t="s">
        <v>13</v>
      </c>
      <c r="J244" s="74"/>
      <c r="K244" s="71" t="s">
        <v>13</v>
      </c>
    </row>
    <row r="245" spans="1:11" x14ac:dyDescent="0.2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</row>
    <row r="246" spans="1:11" x14ac:dyDescent="0.2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</row>
    <row r="247" spans="1:11" ht="15.75" x14ac:dyDescent="0.25">
      <c r="A247" s="84"/>
      <c r="B247" s="85" t="s">
        <v>14</v>
      </c>
      <c r="C247" s="85"/>
      <c r="D247" s="84"/>
      <c r="E247" s="84"/>
      <c r="F247" s="84"/>
      <c r="G247" s="84"/>
      <c r="H247" s="84"/>
      <c r="I247" s="84"/>
      <c r="J247" s="84"/>
      <c r="K247" s="84"/>
    </row>
    <row r="248" spans="1:11" x14ac:dyDescent="0.2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</row>
    <row r="249" spans="1:11" ht="18.75" x14ac:dyDescent="0.3">
      <c r="A249" s="194" t="s">
        <v>8</v>
      </c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</row>
    <row r="250" spans="1:11" ht="18.75" x14ac:dyDescent="0.25">
      <c r="A250" s="195" t="s">
        <v>99</v>
      </c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</row>
    <row r="251" spans="1:11" ht="15.75" x14ac:dyDescent="0.25">
      <c r="A251" s="186" t="s">
        <v>7</v>
      </c>
      <c r="B251" s="186" t="s">
        <v>9</v>
      </c>
      <c r="C251" s="186" t="s">
        <v>0</v>
      </c>
      <c r="D251" s="186" t="s">
        <v>121</v>
      </c>
      <c r="E251" s="186" t="s">
        <v>1</v>
      </c>
      <c r="F251" s="186" t="s">
        <v>25</v>
      </c>
      <c r="G251" s="186" t="s">
        <v>18</v>
      </c>
      <c r="H251" s="186" t="s">
        <v>2</v>
      </c>
      <c r="I251" s="188" t="s">
        <v>10</v>
      </c>
      <c r="J251" s="189"/>
      <c r="K251" s="190"/>
    </row>
    <row r="252" spans="1:11" ht="31.5" x14ac:dyDescent="0.25">
      <c r="A252" s="187"/>
      <c r="B252" s="187"/>
      <c r="C252" s="187"/>
      <c r="D252" s="187"/>
      <c r="E252" s="187"/>
      <c r="F252" s="187"/>
      <c r="G252" s="187"/>
      <c r="H252" s="187"/>
      <c r="I252" s="81" t="s">
        <v>157</v>
      </c>
      <c r="J252" s="81" t="s">
        <v>158</v>
      </c>
      <c r="K252" s="81" t="s">
        <v>11</v>
      </c>
    </row>
    <row r="253" spans="1:11" x14ac:dyDescent="0.25">
      <c r="A253" s="191" t="s">
        <v>12</v>
      </c>
      <c r="B253" s="192"/>
      <c r="C253" s="192"/>
      <c r="D253" s="192"/>
      <c r="E253" s="192"/>
      <c r="F253" s="192"/>
      <c r="G253" s="192"/>
      <c r="H253" s="192"/>
      <c r="I253" s="192"/>
      <c r="J253" s="192"/>
      <c r="K253" s="193"/>
    </row>
    <row r="254" spans="1:11" ht="15.75" x14ac:dyDescent="0.25">
      <c r="A254" s="71">
        <v>1</v>
      </c>
      <c r="B254" s="82" t="s">
        <v>115</v>
      </c>
      <c r="C254" s="83">
        <v>40474</v>
      </c>
      <c r="D254" s="71">
        <f t="shared" ref="D254" si="20">DATEDIF(C254,$C$1,"Y")</f>
        <v>11</v>
      </c>
      <c r="E254" s="71" t="s">
        <v>124</v>
      </c>
      <c r="F254" s="71" t="s">
        <v>36</v>
      </c>
      <c r="G254" s="71" t="s">
        <v>19</v>
      </c>
      <c r="H254" s="71" t="s">
        <v>125</v>
      </c>
      <c r="I254" s="74" t="s">
        <v>13</v>
      </c>
      <c r="J254" s="74"/>
      <c r="K254" s="71" t="s">
        <v>13</v>
      </c>
    </row>
    <row r="255" spans="1:11" x14ac:dyDescent="0.25">
      <c r="A255" s="191" t="s">
        <v>123</v>
      </c>
      <c r="B255" s="192"/>
      <c r="C255" s="192"/>
      <c r="D255" s="192"/>
      <c r="E255" s="192"/>
      <c r="F255" s="192"/>
      <c r="G255" s="192"/>
      <c r="H255" s="192"/>
      <c r="I255" s="192"/>
      <c r="J255" s="192"/>
      <c r="K255" s="193"/>
    </row>
    <row r="256" spans="1:11" ht="15.75" x14ac:dyDescent="0.25">
      <c r="A256" s="71">
        <v>1</v>
      </c>
      <c r="B256" s="82" t="s">
        <v>126</v>
      </c>
      <c r="C256" s="83">
        <v>38219</v>
      </c>
      <c r="D256" s="71">
        <f t="shared" ref="D256:D257" si="21">DATEDIF(C256,$C$1,"Y")</f>
        <v>17</v>
      </c>
      <c r="E256" s="71" t="s">
        <v>124</v>
      </c>
      <c r="F256" s="71" t="s">
        <v>110</v>
      </c>
      <c r="G256" s="71" t="s">
        <v>19</v>
      </c>
      <c r="H256" s="71" t="s">
        <v>125</v>
      </c>
      <c r="I256" s="74" t="s">
        <v>13</v>
      </c>
      <c r="J256" s="74" t="s">
        <v>13</v>
      </c>
      <c r="K256" s="71"/>
    </row>
    <row r="257" spans="1:11" ht="15.75" x14ac:dyDescent="0.25">
      <c r="A257" s="71">
        <v>2</v>
      </c>
      <c r="B257" s="82" t="s">
        <v>203</v>
      </c>
      <c r="C257" s="83">
        <v>38269</v>
      </c>
      <c r="D257" s="71">
        <f t="shared" si="21"/>
        <v>17</v>
      </c>
      <c r="E257" s="71" t="s">
        <v>124</v>
      </c>
      <c r="F257" s="71" t="s">
        <v>110</v>
      </c>
      <c r="G257" s="71" t="s">
        <v>19</v>
      </c>
      <c r="H257" s="71" t="s">
        <v>125</v>
      </c>
      <c r="I257" s="74" t="s">
        <v>13</v>
      </c>
      <c r="J257" s="74"/>
      <c r="K257" s="71" t="s">
        <v>13</v>
      </c>
    </row>
    <row r="258" spans="1:11" ht="15.75" x14ac:dyDescent="0.25">
      <c r="A258" s="95"/>
      <c r="B258" s="99"/>
      <c r="C258" s="99"/>
      <c r="D258" s="95"/>
      <c r="E258" s="95"/>
      <c r="F258" s="95"/>
      <c r="G258" s="95"/>
      <c r="H258" s="95"/>
      <c r="I258" s="100"/>
      <c r="J258" s="100"/>
      <c r="K258" s="95"/>
    </row>
    <row r="259" spans="1:11" x14ac:dyDescent="0.2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</row>
    <row r="260" spans="1:11" ht="15.75" x14ac:dyDescent="0.25">
      <c r="A260" s="84"/>
      <c r="B260" s="85" t="s">
        <v>14</v>
      </c>
      <c r="C260" s="85"/>
      <c r="D260" s="84"/>
      <c r="E260" s="84"/>
      <c r="F260" s="84"/>
      <c r="G260" s="84"/>
      <c r="H260" s="84"/>
      <c r="I260" s="84"/>
      <c r="J260" s="84"/>
      <c r="K260" s="84"/>
    </row>
    <row r="261" spans="1:11" x14ac:dyDescent="0.2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</row>
    <row r="262" spans="1:11" ht="18.75" x14ac:dyDescent="0.3">
      <c r="A262" s="194" t="s">
        <v>8</v>
      </c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</row>
    <row r="263" spans="1:11" ht="18.75" x14ac:dyDescent="0.25">
      <c r="A263" s="195" t="s">
        <v>97</v>
      </c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</row>
    <row r="264" spans="1:11" ht="15.75" customHeight="1" x14ac:dyDescent="0.25">
      <c r="A264" s="186" t="s">
        <v>7</v>
      </c>
      <c r="B264" s="186" t="s">
        <v>9</v>
      </c>
      <c r="C264" s="186" t="s">
        <v>0</v>
      </c>
      <c r="D264" s="186" t="s">
        <v>121</v>
      </c>
      <c r="E264" s="186" t="s">
        <v>1</v>
      </c>
      <c r="F264" s="186" t="s">
        <v>25</v>
      </c>
      <c r="G264" s="186" t="s">
        <v>18</v>
      </c>
      <c r="H264" s="186" t="s">
        <v>2</v>
      </c>
      <c r="I264" s="188" t="s">
        <v>10</v>
      </c>
      <c r="J264" s="189"/>
      <c r="K264" s="190"/>
    </row>
    <row r="265" spans="1:11" ht="31.5" x14ac:dyDescent="0.25">
      <c r="A265" s="187"/>
      <c r="B265" s="187"/>
      <c r="C265" s="187"/>
      <c r="D265" s="187"/>
      <c r="E265" s="187"/>
      <c r="F265" s="187"/>
      <c r="G265" s="187"/>
      <c r="H265" s="187"/>
      <c r="I265" s="81" t="s">
        <v>157</v>
      </c>
      <c r="J265" s="81" t="s">
        <v>158</v>
      </c>
      <c r="K265" s="81" t="s">
        <v>11</v>
      </c>
    </row>
    <row r="266" spans="1:11" x14ac:dyDescent="0.25">
      <c r="A266" s="191" t="s">
        <v>12</v>
      </c>
      <c r="B266" s="192"/>
      <c r="C266" s="192"/>
      <c r="D266" s="192"/>
      <c r="E266" s="192"/>
      <c r="F266" s="192"/>
      <c r="G266" s="192"/>
      <c r="H266" s="192"/>
      <c r="I266" s="192"/>
      <c r="J266" s="192"/>
      <c r="K266" s="193"/>
    </row>
    <row r="267" spans="1:11" ht="15.75" x14ac:dyDescent="0.25">
      <c r="A267" s="71">
        <v>1</v>
      </c>
      <c r="B267" s="82" t="s">
        <v>96</v>
      </c>
      <c r="C267" s="83">
        <v>38949</v>
      </c>
      <c r="D267" s="71">
        <f t="shared" ref="D267" si="22">DATEDIF(C267,$C$1,"Y")</f>
        <v>15</v>
      </c>
      <c r="E267" s="97" t="s">
        <v>183</v>
      </c>
      <c r="F267" s="71" t="s">
        <v>38</v>
      </c>
      <c r="G267" s="71" t="s">
        <v>101</v>
      </c>
      <c r="H267" s="71" t="s">
        <v>98</v>
      </c>
      <c r="I267" s="74" t="s">
        <v>13</v>
      </c>
      <c r="J267" s="74"/>
      <c r="K267" s="71" t="s">
        <v>13</v>
      </c>
    </row>
    <row r="268" spans="1:11" x14ac:dyDescent="0.2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</row>
    <row r="269" spans="1:11" x14ac:dyDescent="0.2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</row>
    <row r="270" spans="1:11" ht="15.75" x14ac:dyDescent="0.25">
      <c r="A270" s="84"/>
      <c r="B270" s="85" t="s">
        <v>14</v>
      </c>
      <c r="C270" s="85"/>
      <c r="D270" s="84"/>
      <c r="E270" s="84"/>
      <c r="F270" s="84"/>
      <c r="G270" s="84"/>
      <c r="H270" s="84"/>
      <c r="I270" s="84"/>
      <c r="J270" s="84"/>
      <c r="K270" s="84"/>
    </row>
    <row r="271" spans="1:11" x14ac:dyDescent="0.2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</row>
    <row r="272" spans="1:11" ht="18.75" x14ac:dyDescent="0.3">
      <c r="A272" s="194" t="s">
        <v>8</v>
      </c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</row>
    <row r="273" spans="1:11" ht="18.75" x14ac:dyDescent="0.25">
      <c r="A273" s="195" t="s">
        <v>165</v>
      </c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</row>
    <row r="274" spans="1:11" ht="15.75" customHeight="1" x14ac:dyDescent="0.25">
      <c r="A274" s="186" t="s">
        <v>7</v>
      </c>
      <c r="B274" s="186" t="s">
        <v>9</v>
      </c>
      <c r="C274" s="186" t="s">
        <v>0</v>
      </c>
      <c r="D274" s="186" t="s">
        <v>121</v>
      </c>
      <c r="E274" s="186" t="s">
        <v>1</v>
      </c>
      <c r="F274" s="186" t="s">
        <v>25</v>
      </c>
      <c r="G274" s="186" t="s">
        <v>18</v>
      </c>
      <c r="H274" s="186" t="s">
        <v>2</v>
      </c>
      <c r="I274" s="188" t="s">
        <v>10</v>
      </c>
      <c r="J274" s="189"/>
      <c r="K274" s="190"/>
    </row>
    <row r="275" spans="1:11" ht="31.5" x14ac:dyDescent="0.25">
      <c r="A275" s="187"/>
      <c r="B275" s="187"/>
      <c r="C275" s="187"/>
      <c r="D275" s="187"/>
      <c r="E275" s="187"/>
      <c r="F275" s="187"/>
      <c r="G275" s="187"/>
      <c r="H275" s="187"/>
      <c r="I275" s="81" t="s">
        <v>157</v>
      </c>
      <c r="J275" s="81" t="s">
        <v>158</v>
      </c>
      <c r="K275" s="81" t="s">
        <v>11</v>
      </c>
    </row>
    <row r="276" spans="1:11" x14ac:dyDescent="0.25">
      <c r="A276" s="191" t="s">
        <v>12</v>
      </c>
      <c r="B276" s="192"/>
      <c r="C276" s="192"/>
      <c r="D276" s="192"/>
      <c r="E276" s="192"/>
      <c r="F276" s="192"/>
      <c r="G276" s="192"/>
      <c r="H276" s="192"/>
      <c r="I276" s="192"/>
      <c r="J276" s="192"/>
      <c r="K276" s="193"/>
    </row>
    <row r="277" spans="1:11" ht="15.75" x14ac:dyDescent="0.25">
      <c r="A277" s="71">
        <v>1</v>
      </c>
      <c r="B277" s="92" t="s">
        <v>103</v>
      </c>
      <c r="C277" s="83">
        <v>38034</v>
      </c>
      <c r="D277" s="71">
        <f t="shared" ref="D277:D284" si="23">DATEDIF(C277,$C$1,"Y")</f>
        <v>18</v>
      </c>
      <c r="E277" s="71" t="s">
        <v>165</v>
      </c>
      <c r="F277" s="71" t="s">
        <v>28</v>
      </c>
      <c r="G277" s="71" t="s">
        <v>94</v>
      </c>
      <c r="H277" s="71" t="s">
        <v>100</v>
      </c>
      <c r="I277" s="74"/>
      <c r="J277" s="74"/>
      <c r="K277" s="71" t="s">
        <v>13</v>
      </c>
    </row>
    <row r="278" spans="1:11" ht="15.75" x14ac:dyDescent="0.25">
      <c r="A278" s="71">
        <v>2</v>
      </c>
      <c r="B278" s="92" t="s">
        <v>104</v>
      </c>
      <c r="C278" s="83">
        <v>38259</v>
      </c>
      <c r="D278" s="71">
        <f t="shared" si="23"/>
        <v>17</v>
      </c>
      <c r="E278" s="71" t="s">
        <v>165</v>
      </c>
      <c r="F278" s="71" t="s">
        <v>114</v>
      </c>
      <c r="G278" s="71" t="s">
        <v>89</v>
      </c>
      <c r="H278" s="71" t="s">
        <v>100</v>
      </c>
      <c r="I278" s="74"/>
      <c r="J278" s="74" t="s">
        <v>13</v>
      </c>
      <c r="K278" s="71" t="s">
        <v>13</v>
      </c>
    </row>
    <row r="279" spans="1:11" ht="15.75" x14ac:dyDescent="0.25">
      <c r="A279" s="71">
        <v>3</v>
      </c>
      <c r="B279" s="92" t="s">
        <v>105</v>
      </c>
      <c r="C279" s="83">
        <v>39359</v>
      </c>
      <c r="D279" s="71">
        <f t="shared" si="23"/>
        <v>14</v>
      </c>
      <c r="E279" s="71" t="s">
        <v>165</v>
      </c>
      <c r="F279" s="71" t="s">
        <v>73</v>
      </c>
      <c r="G279" s="71" t="s">
        <v>94</v>
      </c>
      <c r="H279" s="71" t="s">
        <v>100</v>
      </c>
      <c r="I279" s="74"/>
      <c r="J279" s="74" t="s">
        <v>13</v>
      </c>
      <c r="K279" s="71" t="s">
        <v>13</v>
      </c>
    </row>
    <row r="280" spans="1:11" ht="15.75" x14ac:dyDescent="0.25">
      <c r="A280" s="71">
        <v>4</v>
      </c>
      <c r="B280" s="92" t="s">
        <v>106</v>
      </c>
      <c r="C280" s="83">
        <v>37829</v>
      </c>
      <c r="D280" s="71">
        <f t="shared" si="23"/>
        <v>18</v>
      </c>
      <c r="E280" s="71" t="s">
        <v>165</v>
      </c>
      <c r="F280" s="71" t="s">
        <v>36</v>
      </c>
      <c r="G280" s="71" t="s">
        <v>19</v>
      </c>
      <c r="H280" s="71" t="s">
        <v>100</v>
      </c>
      <c r="I280" s="74"/>
      <c r="J280" s="74"/>
      <c r="K280" s="71" t="s">
        <v>13</v>
      </c>
    </row>
    <row r="281" spans="1:11" ht="15.75" x14ac:dyDescent="0.25">
      <c r="A281" s="71">
        <v>5</v>
      </c>
      <c r="B281" s="92" t="s">
        <v>210</v>
      </c>
      <c r="C281" s="83">
        <v>38829</v>
      </c>
      <c r="D281" s="71">
        <f t="shared" si="23"/>
        <v>15</v>
      </c>
      <c r="E281" s="71" t="s">
        <v>165</v>
      </c>
      <c r="F281" s="71" t="s">
        <v>39</v>
      </c>
      <c r="G281" s="71" t="s">
        <v>101</v>
      </c>
      <c r="H281" s="71" t="s">
        <v>100</v>
      </c>
      <c r="I281" s="74" t="s">
        <v>13</v>
      </c>
      <c r="J281" s="74"/>
      <c r="K281" s="71" t="s">
        <v>13</v>
      </c>
    </row>
    <row r="282" spans="1:11" ht="15.75" x14ac:dyDescent="0.25">
      <c r="A282" s="71">
        <v>6</v>
      </c>
      <c r="B282" s="92" t="s">
        <v>211</v>
      </c>
      <c r="C282" s="83">
        <v>38089</v>
      </c>
      <c r="D282" s="71">
        <f t="shared" si="23"/>
        <v>17</v>
      </c>
      <c r="E282" s="71" t="s">
        <v>165</v>
      </c>
      <c r="F282" s="71" t="s">
        <v>73</v>
      </c>
      <c r="G282" s="71" t="s">
        <v>94</v>
      </c>
      <c r="H282" s="71" t="s">
        <v>100</v>
      </c>
      <c r="I282" s="74"/>
      <c r="J282" s="74" t="s">
        <v>13</v>
      </c>
      <c r="K282" s="71" t="s">
        <v>13</v>
      </c>
    </row>
    <row r="283" spans="1:11" ht="15.75" x14ac:dyDescent="0.25">
      <c r="A283" s="71">
        <v>8</v>
      </c>
      <c r="B283" s="92" t="s">
        <v>212</v>
      </c>
      <c r="C283" s="83">
        <v>39673</v>
      </c>
      <c r="D283" s="71">
        <f t="shared" si="23"/>
        <v>13</v>
      </c>
      <c r="E283" s="71" t="s">
        <v>165</v>
      </c>
      <c r="F283" s="71" t="s">
        <v>39</v>
      </c>
      <c r="G283" s="71" t="s">
        <v>19</v>
      </c>
      <c r="H283" s="71" t="s">
        <v>100</v>
      </c>
      <c r="I283" s="74"/>
      <c r="J283" s="74"/>
      <c r="K283" s="71" t="s">
        <v>13</v>
      </c>
    </row>
    <row r="284" spans="1:11" ht="15.75" x14ac:dyDescent="0.25">
      <c r="A284" s="71">
        <v>9</v>
      </c>
      <c r="B284" s="92" t="s">
        <v>232</v>
      </c>
      <c r="C284" s="83">
        <v>40176</v>
      </c>
      <c r="D284" s="71">
        <f t="shared" si="23"/>
        <v>12</v>
      </c>
      <c r="E284" s="71" t="s">
        <v>165</v>
      </c>
      <c r="F284" s="71" t="s">
        <v>36</v>
      </c>
      <c r="G284" s="71" t="s">
        <v>19</v>
      </c>
      <c r="H284" s="71" t="s">
        <v>100</v>
      </c>
      <c r="I284" s="74" t="s">
        <v>13</v>
      </c>
      <c r="J284" s="74"/>
      <c r="K284" s="71" t="s">
        <v>13</v>
      </c>
    </row>
    <row r="285" spans="1:11" x14ac:dyDescent="0.2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</row>
    <row r="286" spans="1:11" ht="15.75" x14ac:dyDescent="0.25">
      <c r="A286" s="84"/>
      <c r="B286" s="85" t="s">
        <v>14</v>
      </c>
      <c r="C286" s="85"/>
      <c r="D286" s="84"/>
      <c r="E286" s="84"/>
      <c r="F286" s="84"/>
      <c r="G286" s="84"/>
      <c r="H286" s="84"/>
      <c r="I286" s="84"/>
      <c r="J286" s="84"/>
      <c r="K286" s="84"/>
    </row>
  </sheetData>
  <mergeCells count="229">
    <mergeCell ref="A16:K16"/>
    <mergeCell ref="A19:K19"/>
    <mergeCell ref="A12:K12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A255:K255"/>
    <mergeCell ref="C251:C252"/>
    <mergeCell ref="C72:C73"/>
    <mergeCell ref="H226:H227"/>
    <mergeCell ref="I226:K226"/>
    <mergeCell ref="A228:K228"/>
    <mergeCell ref="A236:K236"/>
    <mergeCell ref="A226:A227"/>
    <mergeCell ref="B226:B227"/>
    <mergeCell ref="D226:D227"/>
    <mergeCell ref="E226:E227"/>
    <mergeCell ref="F226:F227"/>
    <mergeCell ref="G226:G227"/>
    <mergeCell ref="H184:H185"/>
    <mergeCell ref="I184:K184"/>
    <mergeCell ref="A186:K186"/>
    <mergeCell ref="A192:K192"/>
    <mergeCell ref="A224:K224"/>
    <mergeCell ref="A225:K225"/>
    <mergeCell ref="A184:A185"/>
    <mergeCell ref="B184:B185"/>
    <mergeCell ref="A93:K93"/>
    <mergeCell ref="A131:K131"/>
    <mergeCell ref="D184:D185"/>
    <mergeCell ref="E184:E185"/>
    <mergeCell ref="F184:F185"/>
    <mergeCell ref="G184:G185"/>
    <mergeCell ref="H158:H159"/>
    <mergeCell ref="I158:K158"/>
    <mergeCell ref="A160:K160"/>
    <mergeCell ref="A165:K165"/>
    <mergeCell ref="A182:K182"/>
    <mergeCell ref="A183:K183"/>
    <mergeCell ref="A158:A159"/>
    <mergeCell ref="B158:B159"/>
    <mergeCell ref="D158:D159"/>
    <mergeCell ref="E158:E159"/>
    <mergeCell ref="F158:F159"/>
    <mergeCell ref="G158:G159"/>
    <mergeCell ref="A174:K174"/>
    <mergeCell ref="C158:C159"/>
    <mergeCell ref="C184:C185"/>
    <mergeCell ref="A139:K139"/>
    <mergeCell ref="A140:K140"/>
    <mergeCell ref="A141:A142"/>
    <mergeCell ref="B141:B142"/>
    <mergeCell ref="D141:D142"/>
    <mergeCell ref="E141:E142"/>
    <mergeCell ref="F141:F142"/>
    <mergeCell ref="G141:G142"/>
    <mergeCell ref="A148:K148"/>
    <mergeCell ref="C141:C142"/>
    <mergeCell ref="A105:A106"/>
    <mergeCell ref="B105:B106"/>
    <mergeCell ref="D105:D106"/>
    <mergeCell ref="E105:E106"/>
    <mergeCell ref="F105:F106"/>
    <mergeCell ref="G105:G106"/>
    <mergeCell ref="A107:K107"/>
    <mergeCell ref="A109:K109"/>
    <mergeCell ref="A120:K120"/>
    <mergeCell ref="H105:H106"/>
    <mergeCell ref="I105:K105"/>
    <mergeCell ref="H82:H83"/>
    <mergeCell ref="I82:K82"/>
    <mergeCell ref="A84:K84"/>
    <mergeCell ref="A103:K103"/>
    <mergeCell ref="A104:K104"/>
    <mergeCell ref="A74:K74"/>
    <mergeCell ref="A80:K80"/>
    <mergeCell ref="A81:K81"/>
    <mergeCell ref="A82:A83"/>
    <mergeCell ref="B82:B83"/>
    <mergeCell ref="D82:D83"/>
    <mergeCell ref="E82:E83"/>
    <mergeCell ref="F82:F83"/>
    <mergeCell ref="G82:G83"/>
    <mergeCell ref="C82:C83"/>
    <mergeCell ref="A71:K71"/>
    <mergeCell ref="A72:A73"/>
    <mergeCell ref="B72:B73"/>
    <mergeCell ref="D72:D73"/>
    <mergeCell ref="E72:E73"/>
    <mergeCell ref="F72:F73"/>
    <mergeCell ref="G72:G73"/>
    <mergeCell ref="H72:H73"/>
    <mergeCell ref="I72:K72"/>
    <mergeCell ref="A60:K60"/>
    <mergeCell ref="A62:K62"/>
    <mergeCell ref="A70:K70"/>
    <mergeCell ref="H48:H49"/>
    <mergeCell ref="I48:K48"/>
    <mergeCell ref="A56:K56"/>
    <mergeCell ref="A57:K57"/>
    <mergeCell ref="A58:A59"/>
    <mergeCell ref="B58:B59"/>
    <mergeCell ref="D58:D59"/>
    <mergeCell ref="E58:E59"/>
    <mergeCell ref="F58:F59"/>
    <mergeCell ref="A50:K50"/>
    <mergeCell ref="A64:K64"/>
    <mergeCell ref="A48:A49"/>
    <mergeCell ref="B48:B49"/>
    <mergeCell ref="D48:D49"/>
    <mergeCell ref="E48:E49"/>
    <mergeCell ref="F48:F49"/>
    <mergeCell ref="G48:G49"/>
    <mergeCell ref="G58:G59"/>
    <mergeCell ref="H58:H59"/>
    <mergeCell ref="I58:K58"/>
    <mergeCell ref="E29:E30"/>
    <mergeCell ref="F29:F30"/>
    <mergeCell ref="G29:G30"/>
    <mergeCell ref="H29:H30"/>
    <mergeCell ref="I29:K29"/>
    <mergeCell ref="A31:K31"/>
    <mergeCell ref="A35:K35"/>
    <mergeCell ref="A46:K46"/>
    <mergeCell ref="A47:K47"/>
    <mergeCell ref="A40:K40"/>
    <mergeCell ref="A266:K266"/>
    <mergeCell ref="A196:K196"/>
    <mergeCell ref="A262:K262"/>
    <mergeCell ref="A263:K263"/>
    <mergeCell ref="A264:A265"/>
    <mergeCell ref="B264:B265"/>
    <mergeCell ref="D264:D265"/>
    <mergeCell ref="E264:E265"/>
    <mergeCell ref="F264:F265"/>
    <mergeCell ref="G264:G265"/>
    <mergeCell ref="H264:H265"/>
    <mergeCell ref="I264:K264"/>
    <mergeCell ref="A253:K253"/>
    <mergeCell ref="A249:K249"/>
    <mergeCell ref="A250:K250"/>
    <mergeCell ref="A251:A252"/>
    <mergeCell ref="B251:B252"/>
    <mergeCell ref="D251:D252"/>
    <mergeCell ref="E251:E252"/>
    <mergeCell ref="F251:F252"/>
    <mergeCell ref="G251:G252"/>
    <mergeCell ref="H251:H252"/>
    <mergeCell ref="C226:C227"/>
    <mergeCell ref="C264:C265"/>
    <mergeCell ref="A276:K276"/>
    <mergeCell ref="A272:K272"/>
    <mergeCell ref="A273:K273"/>
    <mergeCell ref="A274:A275"/>
    <mergeCell ref="B274:B275"/>
    <mergeCell ref="D274:D275"/>
    <mergeCell ref="E274:E275"/>
    <mergeCell ref="F274:F275"/>
    <mergeCell ref="G274:G275"/>
    <mergeCell ref="H274:H275"/>
    <mergeCell ref="I274:K274"/>
    <mergeCell ref="C274:C275"/>
    <mergeCell ref="A6:K6"/>
    <mergeCell ref="C4:C5"/>
    <mergeCell ref="A2:K2"/>
    <mergeCell ref="A3:K3"/>
    <mergeCell ref="A4:A5"/>
    <mergeCell ref="B4:B5"/>
    <mergeCell ref="D4:D5"/>
    <mergeCell ref="E4:E5"/>
    <mergeCell ref="F4:F5"/>
    <mergeCell ref="G4:G5"/>
    <mergeCell ref="H4:H5"/>
    <mergeCell ref="I4:K4"/>
    <mergeCell ref="A242:K242"/>
    <mergeCell ref="I251:K251"/>
    <mergeCell ref="A27:K27"/>
    <mergeCell ref="A28:K28"/>
    <mergeCell ref="A29:A30"/>
    <mergeCell ref="B29:B30"/>
    <mergeCell ref="D29:D30"/>
    <mergeCell ref="C58:C59"/>
    <mergeCell ref="C48:C49"/>
    <mergeCell ref="C29:C30"/>
    <mergeCell ref="A217:K217"/>
    <mergeCell ref="A211:K211"/>
    <mergeCell ref="C105:C106"/>
    <mergeCell ref="C121:C122"/>
    <mergeCell ref="A95:K95"/>
    <mergeCell ref="A198:K198"/>
    <mergeCell ref="A90:K90"/>
    <mergeCell ref="A146:K146"/>
    <mergeCell ref="A111:K111"/>
    <mergeCell ref="A204:K204"/>
    <mergeCell ref="A205:K205"/>
    <mergeCell ref="A206:A207"/>
    <mergeCell ref="A208:K208"/>
    <mergeCell ref="A215:K215"/>
    <mergeCell ref="D206:D207"/>
    <mergeCell ref="E206:E207"/>
    <mergeCell ref="F206:F207"/>
    <mergeCell ref="G206:G207"/>
    <mergeCell ref="H206:H207"/>
    <mergeCell ref="I206:K206"/>
    <mergeCell ref="A119:K119"/>
    <mergeCell ref="B206:B207"/>
    <mergeCell ref="C206:C207"/>
    <mergeCell ref="A121:A122"/>
    <mergeCell ref="B121:B122"/>
    <mergeCell ref="D121:D122"/>
    <mergeCell ref="E121:E122"/>
    <mergeCell ref="F121:F122"/>
    <mergeCell ref="G121:G122"/>
    <mergeCell ref="H121:H122"/>
    <mergeCell ref="I121:K121"/>
    <mergeCell ref="H141:H142"/>
    <mergeCell ref="I141:K141"/>
    <mergeCell ref="A143:K143"/>
    <mergeCell ref="A156:K156"/>
    <mergeCell ref="A157:K157"/>
    <mergeCell ref="A123:K123"/>
    <mergeCell ref="A128:K128"/>
  </mergeCells>
  <phoneticPr fontId="31" type="noConversion"/>
  <pageMargins left="0.16" right="0.11" top="1.86" bottom="0.75" header="0.3" footer="0.3"/>
  <pageSetup paperSize="9" scale="71" orientation="portrait" r:id="rId1"/>
  <headerFooter>
    <oddHeader>&amp;C&amp;G</oddHeader>
  </headerFooter>
  <rowBreaks count="16" manualBreakCount="16">
    <brk id="11" max="10" man="1"/>
    <brk id="26" max="10" man="1"/>
    <brk id="45" max="16383" man="1"/>
    <brk id="55" max="16383" man="1"/>
    <brk id="69" max="10" man="1"/>
    <brk id="79" max="10" man="1"/>
    <brk id="102" max="10" man="1"/>
    <brk id="118" max="10" man="1"/>
    <brk id="138" max="10" man="1"/>
    <brk id="155" max="10" man="1"/>
    <brk id="181" max="10" man="1"/>
    <brk id="203" max="10" man="1"/>
    <brk id="223" max="10" man="1"/>
    <brk id="248" max="10" man="1"/>
    <brk id="261" max="10" man="1"/>
    <brk id="271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158"/>
  <sheetViews>
    <sheetView view="pageBreakPreview" topLeftCell="A127" zoomScale="82" zoomScaleNormal="100" zoomScaleSheetLayoutView="82" workbookViewId="0">
      <selection activeCell="A118" sqref="A118:M158"/>
    </sheetView>
  </sheetViews>
  <sheetFormatPr defaultRowHeight="15" x14ac:dyDescent="0.25"/>
  <cols>
    <col min="1" max="1" width="5.28515625" customWidth="1"/>
    <col min="2" max="2" width="29.28515625" customWidth="1"/>
    <col min="3" max="3" width="7.42578125" customWidth="1"/>
    <col min="4" max="4" width="22.28515625" customWidth="1"/>
    <col min="5" max="5" width="6.85546875" customWidth="1"/>
    <col min="6" max="7" width="7" customWidth="1"/>
    <col min="8" max="8" width="11" customWidth="1"/>
    <col min="9" max="9" width="12.28515625" customWidth="1"/>
    <col min="10" max="10" width="6.85546875" customWidth="1"/>
    <col min="11" max="11" width="7.42578125" customWidth="1"/>
    <col min="12" max="12" width="7.7109375" customWidth="1"/>
    <col min="13" max="13" width="23" customWidth="1"/>
  </cols>
  <sheetData>
    <row r="1" spans="1:13" ht="18.75" x14ac:dyDescent="0.3">
      <c r="A1" s="202" t="s">
        <v>259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8.75" x14ac:dyDescent="0.3">
      <c r="A2" s="202" t="s">
        <v>151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8.75" x14ac:dyDescent="0.3">
      <c r="A3" s="202" t="s">
        <v>154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9.5" x14ac:dyDescent="0.35">
      <c r="A4" s="205" t="s">
        <v>30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9.5" x14ac:dyDescent="0.25">
      <c r="A5" s="204" t="s">
        <v>156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31.15" customHeight="1" x14ac:dyDescent="0.25">
      <c r="A6" s="182" t="s">
        <v>113</v>
      </c>
      <c r="B6" s="115" t="s">
        <v>29</v>
      </c>
      <c r="C6" s="115" t="s">
        <v>159</v>
      </c>
      <c r="D6" s="115" t="s">
        <v>1</v>
      </c>
      <c r="E6" s="114" t="s">
        <v>18</v>
      </c>
      <c r="F6" s="114" t="s">
        <v>25</v>
      </c>
      <c r="G6" s="115" t="s">
        <v>147</v>
      </c>
      <c r="H6" s="115" t="s">
        <v>4</v>
      </c>
      <c r="I6" s="115" t="s">
        <v>26</v>
      </c>
      <c r="J6" s="115" t="s">
        <v>5</v>
      </c>
      <c r="K6" s="115" t="s">
        <v>146</v>
      </c>
      <c r="L6" s="115" t="s">
        <v>6</v>
      </c>
      <c r="M6" s="115" t="s">
        <v>2</v>
      </c>
    </row>
    <row r="7" spans="1:13" ht="15.75" x14ac:dyDescent="0.25">
      <c r="A7" s="200" t="s">
        <v>73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6.5" x14ac:dyDescent="0.25">
      <c r="A8" s="24">
        <v>1</v>
      </c>
      <c r="B8" s="39" t="str">
        <f>Тех.ПАРА!B240</f>
        <v>Пряникова Анна</v>
      </c>
      <c r="C8" s="24">
        <f>Тех.ПАРА!D240</f>
        <v>14</v>
      </c>
      <c r="D8" s="24" t="str">
        <f>Тех.ПАРА!E240</f>
        <v>Сургут</v>
      </c>
      <c r="E8" s="24" t="str">
        <f>Тех.ПАРА!G240</f>
        <v>1юн</v>
      </c>
      <c r="F8" s="24" t="str">
        <f>Тех.ПАРА!F240</f>
        <v>S3</v>
      </c>
      <c r="G8" s="116" t="s">
        <v>248</v>
      </c>
      <c r="H8" s="117">
        <v>1.2732638888888889E-3</v>
      </c>
      <c r="I8" s="117">
        <f>H8</f>
        <v>1.2732638888888889E-3</v>
      </c>
      <c r="J8" s="118" t="s">
        <v>119</v>
      </c>
      <c r="K8" s="24" t="s">
        <v>101</v>
      </c>
      <c r="L8" s="24">
        <v>150</v>
      </c>
      <c r="M8" s="24" t="str">
        <f>Тех.ПАРА!H240</f>
        <v>Столяр Д.В.</v>
      </c>
    </row>
    <row r="9" spans="1:13" ht="15.75" x14ac:dyDescent="0.25">
      <c r="A9" s="200" t="s">
        <v>117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13" ht="16.5" x14ac:dyDescent="0.25">
      <c r="A10" s="154">
        <v>1</v>
      </c>
      <c r="B10" s="39" t="str">
        <f>Тех.ПАРА!B237</f>
        <v>Никонова Карина</v>
      </c>
      <c r="C10" s="24">
        <f>Тех.ПАРА!D237</f>
        <v>17</v>
      </c>
      <c r="D10" s="24" t="str">
        <f>Тех.ПАРА!E237</f>
        <v>Сургут</v>
      </c>
      <c r="E10" s="24" t="str">
        <f>Тех.ПАРА!G237</f>
        <v>КМС</v>
      </c>
      <c r="F10" s="119" t="str">
        <f>Тех.ПАРА!F237</f>
        <v>S9</v>
      </c>
      <c r="G10" s="116" t="s">
        <v>240</v>
      </c>
      <c r="H10" s="120" t="s">
        <v>262</v>
      </c>
      <c r="I10" s="121">
        <f>H10*G10</f>
        <v>38.894799999999996</v>
      </c>
      <c r="J10" s="122" t="s">
        <v>119</v>
      </c>
      <c r="K10" s="24" t="s">
        <v>23</v>
      </c>
      <c r="L10" s="24">
        <v>150</v>
      </c>
      <c r="M10" s="24" t="str">
        <f>Тех.ПАРА!H237</f>
        <v>Ревякина О.В.</v>
      </c>
    </row>
    <row r="11" spans="1:13" ht="30" x14ac:dyDescent="0.25">
      <c r="A11" s="154">
        <v>2</v>
      </c>
      <c r="B11" s="123" t="str">
        <f>Тех.ПАРА!B75</f>
        <v>Беленко Арина</v>
      </c>
      <c r="C11" s="24">
        <f>Тех.ПАРА!D75</f>
        <v>15</v>
      </c>
      <c r="D11" s="24" t="str">
        <f>Тех.ПАРА!E75</f>
        <v>Когалым</v>
      </c>
      <c r="E11" s="24" t="str">
        <f>Тех.ПАРА!G75</f>
        <v>I</v>
      </c>
      <c r="F11" s="119" t="str">
        <f>Тех.ПАРА!F75</f>
        <v>S10</v>
      </c>
      <c r="G11" s="116" t="s">
        <v>238</v>
      </c>
      <c r="H11" s="116">
        <v>39.51</v>
      </c>
      <c r="I11" s="116">
        <v>39.51</v>
      </c>
      <c r="J11" s="124" t="s">
        <v>23</v>
      </c>
      <c r="K11" s="24" t="s">
        <v>23</v>
      </c>
      <c r="L11" s="24">
        <v>142</v>
      </c>
      <c r="M11" s="125" t="str">
        <f>Тех.ПАРА!H75</f>
        <v>Дмитренко А.И.                                                           Попа М.С.</v>
      </c>
    </row>
    <row r="12" spans="1:13" ht="16.5" x14ac:dyDescent="0.25">
      <c r="A12" s="64">
        <v>3</v>
      </c>
      <c r="B12" s="39" t="str">
        <f>Тех.ПАРА!B171</f>
        <v>Куприянова Вероника н/з</v>
      </c>
      <c r="C12" s="24">
        <f>Тех.ПАРА!D171</f>
        <v>11</v>
      </c>
      <c r="D12" s="24" t="str">
        <f>Тех.ПАРА!E171</f>
        <v>Нижневартовск</v>
      </c>
      <c r="E12" s="24" t="str">
        <f>Тех.ПАРА!G171</f>
        <v>II</v>
      </c>
      <c r="F12" s="119" t="str">
        <f>Тех.ПАРА!F171</f>
        <v>S9</v>
      </c>
      <c r="G12" s="116" t="s">
        <v>240</v>
      </c>
      <c r="H12" s="120" t="s">
        <v>260</v>
      </c>
      <c r="I12" s="121">
        <f t="shared" ref="I12:I13" si="0">H12*G12</f>
        <v>40.705420000000004</v>
      </c>
      <c r="J12" s="124" t="s">
        <v>72</v>
      </c>
      <c r="K12" s="24" t="s">
        <v>23</v>
      </c>
      <c r="L12" s="24" t="s">
        <v>169</v>
      </c>
      <c r="M12" s="24" t="str">
        <f>Тех.ПАРА!H171</f>
        <v>Казанцев А.В.</v>
      </c>
    </row>
    <row r="13" spans="1:13" ht="16.5" x14ac:dyDescent="0.25">
      <c r="A13" s="24">
        <v>4</v>
      </c>
      <c r="B13" s="39" t="str">
        <f>Тех.ПАРА!B238</f>
        <v>Бадыкова Самира</v>
      </c>
      <c r="C13" s="24">
        <f>Тех.ПАРА!D238</f>
        <v>12</v>
      </c>
      <c r="D13" s="24" t="str">
        <f>Тех.ПАРА!E238</f>
        <v>Сургут</v>
      </c>
      <c r="E13" s="24" t="str">
        <f>Тех.ПАРА!G238</f>
        <v>б/р</v>
      </c>
      <c r="F13" s="119" t="str">
        <f>Тех.ПАРА!F238</f>
        <v>S10</v>
      </c>
      <c r="G13" s="116" t="s">
        <v>238</v>
      </c>
      <c r="H13" s="116" t="s">
        <v>261</v>
      </c>
      <c r="I13" s="121">
        <f t="shared" si="0"/>
        <v>50.04</v>
      </c>
      <c r="J13" s="116" t="s">
        <v>266</v>
      </c>
      <c r="K13" s="24" t="s">
        <v>89</v>
      </c>
      <c r="L13" s="24">
        <v>134</v>
      </c>
      <c r="M13" s="24" t="str">
        <f>Тех.ПАРА!H238</f>
        <v>Столяр Д.В.</v>
      </c>
    </row>
    <row r="14" spans="1:13" ht="16.5" x14ac:dyDescent="0.25">
      <c r="A14" s="24">
        <v>5</v>
      </c>
      <c r="B14" s="39" t="str">
        <f>Тех.ПАРА!B193</f>
        <v>Эзберова Светлана</v>
      </c>
      <c r="C14" s="24">
        <f>Тех.ПАРА!D193</f>
        <v>17</v>
      </c>
      <c r="D14" s="24" t="str">
        <f>Тех.ПАРА!E193</f>
        <v>Нефтеюганск</v>
      </c>
      <c r="E14" s="24" t="str">
        <f>Тех.ПАРА!G193</f>
        <v>б/р</v>
      </c>
      <c r="F14" s="119" t="str">
        <f>Тех.ПАРА!F193</f>
        <v>S10</v>
      </c>
      <c r="G14" s="116" t="s">
        <v>238</v>
      </c>
      <c r="H14" s="117">
        <v>9.3101851851851852E-4</v>
      </c>
      <c r="I14" s="126">
        <f t="shared" ref="I14" si="1">H14*G14</f>
        <v>9.3101851851851852E-4</v>
      </c>
      <c r="J14" s="116" t="s">
        <v>265</v>
      </c>
      <c r="K14" s="24" t="s">
        <v>19</v>
      </c>
      <c r="L14" s="24">
        <v>128</v>
      </c>
      <c r="M14" s="24" t="str">
        <f>Тех.ПАРА!H193</f>
        <v>Багурина Н.А.</v>
      </c>
    </row>
    <row r="15" spans="1:13" ht="16.5" x14ac:dyDescent="0.25">
      <c r="A15" s="24">
        <v>6</v>
      </c>
      <c r="B15" s="123" t="str">
        <f>Тех.ПАРА!B194</f>
        <v>Сладкова Лиана</v>
      </c>
      <c r="C15" s="24">
        <f>Тех.ПАРА!D194</f>
        <v>12</v>
      </c>
      <c r="D15" s="24" t="str">
        <f>Тех.ПАРА!E194</f>
        <v>Нефтеюганск</v>
      </c>
      <c r="E15" s="24" t="str">
        <f>Тех.ПАРА!G194</f>
        <v>б/р</v>
      </c>
      <c r="F15" s="119" t="str">
        <f>Тех.ПАРА!F194</f>
        <v>S8</v>
      </c>
      <c r="G15" s="116" t="s">
        <v>239</v>
      </c>
      <c r="H15" s="117">
        <v>1.3416666666666666E-3</v>
      </c>
      <c r="I15" s="126">
        <f>H15*G15</f>
        <v>1.227625E-3</v>
      </c>
      <c r="J15" s="116" t="s">
        <v>267</v>
      </c>
      <c r="K15" s="24" t="s">
        <v>19</v>
      </c>
      <c r="L15" s="24">
        <v>122</v>
      </c>
      <c r="M15" s="125" t="str">
        <f>Тех.ПАРА!H194</f>
        <v>Ширшов С.В.</v>
      </c>
    </row>
    <row r="16" spans="1:13" ht="15.75" x14ac:dyDescent="0.25">
      <c r="A16" s="197" t="s">
        <v>76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9"/>
    </row>
    <row r="17" spans="1:13" ht="16.5" x14ac:dyDescent="0.25">
      <c r="A17" s="127">
        <v>1</v>
      </c>
      <c r="B17" s="79" t="str">
        <f>Тех.ПАРА!B51</f>
        <v>Кибирева Екатерина</v>
      </c>
      <c r="C17" s="24">
        <f>Тех.ПАРА!D51</f>
        <v>13</v>
      </c>
      <c r="D17" s="127" t="str">
        <f>Тех.ПАРА!E51</f>
        <v>Югорск</v>
      </c>
      <c r="E17" s="127" t="str">
        <f>Тех.ПАРА!G51</f>
        <v>II</v>
      </c>
      <c r="F17" s="128" t="str">
        <f>Тех.ПАРА!F51</f>
        <v>S13</v>
      </c>
      <c r="G17" s="129" t="s">
        <v>241</v>
      </c>
      <c r="H17" s="130" t="s">
        <v>263</v>
      </c>
      <c r="I17" s="121">
        <f>H17*G17</f>
        <v>37.678799999999995</v>
      </c>
      <c r="J17" s="131" t="s">
        <v>119</v>
      </c>
      <c r="K17" s="127" t="s">
        <v>23</v>
      </c>
      <c r="L17" s="127">
        <v>160</v>
      </c>
      <c r="M17" s="24" t="str">
        <f>Тех.ПАРА!H51</f>
        <v>Кибирев Е.Н.</v>
      </c>
    </row>
    <row r="18" spans="1:13" ht="16.5" x14ac:dyDescent="0.25">
      <c r="A18" s="127">
        <v>2</v>
      </c>
      <c r="B18" s="79" t="str">
        <f>Тех.ПАРА!B169</f>
        <v>Сычук Дарья</v>
      </c>
      <c r="C18" s="24">
        <f>Тех.ПАРА!D169</f>
        <v>17</v>
      </c>
      <c r="D18" s="127" t="str">
        <f>Тех.ПАРА!E169</f>
        <v>Нижневартовск</v>
      </c>
      <c r="E18" s="127" t="str">
        <f>Тех.ПАРА!G169</f>
        <v>б/р</v>
      </c>
      <c r="F18" s="128" t="str">
        <f>Тех.ПАРА!F169</f>
        <v>S12</v>
      </c>
      <c r="G18" s="129" t="s">
        <v>242</v>
      </c>
      <c r="H18" s="130" t="s">
        <v>264</v>
      </c>
      <c r="I18" s="121">
        <f>H18*G18</f>
        <v>49.574819999999995</v>
      </c>
      <c r="J18" s="131" t="s">
        <v>23</v>
      </c>
      <c r="K18" s="127" t="s">
        <v>94</v>
      </c>
      <c r="L18" s="127">
        <v>142</v>
      </c>
      <c r="M18" s="24" t="str">
        <f>Тех.ПАРА!H169</f>
        <v>Игумнова А.А.</v>
      </c>
    </row>
    <row r="19" spans="1:13" ht="15.75" x14ac:dyDescent="0.25">
      <c r="A19" s="197" t="s">
        <v>110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9"/>
    </row>
    <row r="20" spans="1:13" ht="16.5" x14ac:dyDescent="0.25">
      <c r="A20" s="127">
        <v>1</v>
      </c>
      <c r="B20" s="79" t="str">
        <f>Тех.ПАРА!B149</f>
        <v>Кузнецова Виктория н/з</v>
      </c>
      <c r="C20" s="24">
        <f>Тех.ПАРА!D149</f>
        <v>16</v>
      </c>
      <c r="D20" s="127" t="str">
        <f>Тех.ПАРА!E149</f>
        <v>Советский район</v>
      </c>
      <c r="E20" s="127" t="str">
        <f>Тех.ПАРА!G149</f>
        <v>II</v>
      </c>
      <c r="F20" s="128" t="str">
        <f>Тех.ПАРА!F149</f>
        <v>S14</v>
      </c>
      <c r="G20" s="129" t="s">
        <v>248</v>
      </c>
      <c r="H20" s="130">
        <v>35.51</v>
      </c>
      <c r="I20" s="121">
        <f>H20</f>
        <v>35.51</v>
      </c>
      <c r="J20" s="131" t="s">
        <v>119</v>
      </c>
      <c r="K20" s="127" t="s">
        <v>23</v>
      </c>
      <c r="L20" s="127" t="s">
        <v>169</v>
      </c>
      <c r="M20" s="24" t="str">
        <f>Тех.ПАРА!H149</f>
        <v>Тельнов А.В.</v>
      </c>
    </row>
    <row r="21" spans="1:13" ht="16.5" x14ac:dyDescent="0.25">
      <c r="A21" s="127">
        <v>2</v>
      </c>
      <c r="B21" s="39" t="str">
        <f>Тех.ПАРА!B129</f>
        <v>Старцева Вероника</v>
      </c>
      <c r="C21" s="24">
        <f>Тех.ПАРА!D129</f>
        <v>14</v>
      </c>
      <c r="D21" s="24" t="str">
        <f>Тех.ПАРА!E129</f>
        <v>Урай</v>
      </c>
      <c r="E21" s="24" t="str">
        <f>Тех.ПАРА!G129</f>
        <v>1юн</v>
      </c>
      <c r="F21" s="119" t="str">
        <f>Тех.ПАРА!F129</f>
        <v>S14</v>
      </c>
      <c r="G21" s="116" t="s">
        <v>248</v>
      </c>
      <c r="H21" s="130">
        <v>59.34</v>
      </c>
      <c r="I21" s="121">
        <f>H21</f>
        <v>59.34</v>
      </c>
      <c r="J21" s="124" t="s">
        <v>23</v>
      </c>
      <c r="K21" s="24" t="s">
        <v>101</v>
      </c>
      <c r="L21" s="24">
        <v>150</v>
      </c>
      <c r="M21" s="24" t="str">
        <f>Тех.ПАРА!H129</f>
        <v>Бусарева Е.А.</v>
      </c>
    </row>
    <row r="22" spans="1:13" ht="16.5" x14ac:dyDescent="0.25">
      <c r="A22" s="127">
        <v>3</v>
      </c>
      <c r="B22" s="79" t="str">
        <f>Тех.ПАРА!B244</f>
        <v>Зломанова Дарья</v>
      </c>
      <c r="C22" s="24">
        <f>Тех.ПАРА!D244</f>
        <v>12</v>
      </c>
      <c r="D22" s="127" t="str">
        <f>Тех.ПАРА!E244</f>
        <v>Сургут</v>
      </c>
      <c r="E22" s="127" t="str">
        <f>Тех.ПАРА!G244</f>
        <v>б/р</v>
      </c>
      <c r="F22" s="128" t="str">
        <f>Тех.ПАРА!F244</f>
        <v>S14</v>
      </c>
      <c r="G22" s="129" t="s">
        <v>248</v>
      </c>
      <c r="H22" s="132">
        <v>8.7268518518518511E-4</v>
      </c>
      <c r="I22" s="126">
        <f>H22</f>
        <v>8.7268518518518511E-4</v>
      </c>
      <c r="J22" s="131" t="s">
        <v>72</v>
      </c>
      <c r="K22" s="127" t="s">
        <v>19</v>
      </c>
      <c r="L22" s="127">
        <v>142</v>
      </c>
      <c r="M22" s="24" t="str">
        <f>Тех.ПАРА!H244</f>
        <v>Афаневич Н.Н.</v>
      </c>
    </row>
    <row r="23" spans="1:13" ht="16.5" x14ac:dyDescent="0.25">
      <c r="A23" s="127">
        <v>4</v>
      </c>
      <c r="B23" s="79" t="str">
        <f>Тех.ПАРА!B216</f>
        <v>Муравьёва Анастасия</v>
      </c>
      <c r="C23" s="24">
        <f>Тех.ПАРА!D216</f>
        <v>14</v>
      </c>
      <c r="D23" s="127" t="str">
        <f>Тех.ПАРА!E216</f>
        <v>Нягань</v>
      </c>
      <c r="E23" s="127" t="str">
        <f>Тех.ПАРА!G216</f>
        <v>б/р</v>
      </c>
      <c r="F23" s="128" t="str">
        <f>Тех.ПАРА!F216</f>
        <v>S14</v>
      </c>
      <c r="G23" s="129" t="s">
        <v>248</v>
      </c>
      <c r="H23" s="132">
        <v>1.0995370370370371E-3</v>
      </c>
      <c r="I23" s="126">
        <f t="shared" ref="I23" si="2">H23</f>
        <v>1.0995370370370371E-3</v>
      </c>
      <c r="J23" s="133">
        <v>4</v>
      </c>
      <c r="K23" s="127" t="s">
        <v>19</v>
      </c>
      <c r="L23" s="127">
        <v>134</v>
      </c>
      <c r="M23" s="24" t="str">
        <f>Тех.ПАРА!H216</f>
        <v>Ермаков В.А.</v>
      </c>
    </row>
    <row r="24" spans="1:13" ht="16.5" x14ac:dyDescent="0.25">
      <c r="A24" s="172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6.5" x14ac:dyDescent="0.25">
      <c r="A25" s="172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x14ac:dyDescent="0.25">
      <c r="A27" s="94"/>
      <c r="B27" s="134"/>
      <c r="C27" s="135"/>
      <c r="D27" s="136"/>
      <c r="E27" s="136"/>
      <c r="F27" s="137"/>
      <c r="G27" s="137"/>
      <c r="H27" s="137"/>
      <c r="I27" s="138"/>
      <c r="J27" s="138"/>
      <c r="K27" s="94"/>
      <c r="L27" s="139"/>
      <c r="M27" s="140"/>
    </row>
    <row r="28" spans="1:13" ht="18" customHeight="1" x14ac:dyDescent="0.25">
      <c r="A28" s="206" t="s">
        <v>160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  <row r="29" spans="1:13" ht="18.75" x14ac:dyDescent="0.3">
      <c r="A29" s="141"/>
      <c r="B29" s="142"/>
      <c r="C29" s="143"/>
      <c r="D29" s="144"/>
      <c r="E29" s="144"/>
      <c r="F29" s="144"/>
      <c r="G29" s="144"/>
      <c r="H29" s="144"/>
      <c r="I29" s="145"/>
      <c r="J29" s="145"/>
      <c r="K29" s="145"/>
      <c r="L29" s="146"/>
      <c r="M29" s="147"/>
    </row>
    <row r="30" spans="1:13" ht="16.5" x14ac:dyDescent="0.25">
      <c r="A30" s="196" t="s">
        <v>161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1:13" x14ac:dyDescent="0.25">
      <c r="A31" s="94"/>
      <c r="B31" s="134"/>
      <c r="C31" s="135"/>
      <c r="D31" s="136"/>
      <c r="E31" s="136"/>
      <c r="F31" s="137"/>
      <c r="G31" s="137"/>
      <c r="H31" s="137"/>
      <c r="I31" s="138"/>
      <c r="J31" s="138"/>
      <c r="K31" s="94"/>
      <c r="L31" s="139"/>
      <c r="M31" s="140"/>
    </row>
    <row r="32" spans="1:13" ht="18.75" x14ac:dyDescent="0.3">
      <c r="A32" s="202" t="s">
        <v>259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8.75" x14ac:dyDescent="0.3">
      <c r="A33" s="202" t="s">
        <v>151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  <row r="34" spans="1:13" ht="18.75" x14ac:dyDescent="0.3">
      <c r="A34" s="202" t="s">
        <v>155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1:13" ht="19.5" x14ac:dyDescent="0.35">
      <c r="A35" s="205" t="s">
        <v>30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</row>
    <row r="36" spans="1:13" ht="19.5" x14ac:dyDescent="0.25">
      <c r="A36" s="204" t="s">
        <v>156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</row>
    <row r="37" spans="1:13" ht="25.5" x14ac:dyDescent="0.25">
      <c r="A37" s="182" t="s">
        <v>113</v>
      </c>
      <c r="B37" s="115" t="s">
        <v>29</v>
      </c>
      <c r="C37" s="115" t="s">
        <v>159</v>
      </c>
      <c r="D37" s="115" t="s">
        <v>1</v>
      </c>
      <c r="E37" s="114" t="s">
        <v>18</v>
      </c>
      <c r="F37" s="114" t="s">
        <v>25</v>
      </c>
      <c r="G37" s="115" t="s">
        <v>147</v>
      </c>
      <c r="H37" s="115" t="s">
        <v>4</v>
      </c>
      <c r="I37" s="115" t="s">
        <v>26</v>
      </c>
      <c r="J37" s="115" t="s">
        <v>5</v>
      </c>
      <c r="K37" s="115" t="s">
        <v>146</v>
      </c>
      <c r="L37" s="115" t="s">
        <v>6</v>
      </c>
      <c r="M37" s="115" t="s">
        <v>2</v>
      </c>
    </row>
    <row r="38" spans="1:13" ht="15.75" x14ac:dyDescent="0.25">
      <c r="A38" s="200" t="s">
        <v>275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1:13" ht="16.5" x14ac:dyDescent="0.25">
      <c r="A39" s="24">
        <v>1</v>
      </c>
      <c r="B39" s="39" t="str">
        <f>Тех.ПАРА!B108</f>
        <v>Дышкант Дмитрий</v>
      </c>
      <c r="C39" s="24">
        <f>Тех.ПАРА!D108</f>
        <v>11</v>
      </c>
      <c r="D39" s="24" t="str">
        <f>Тех.ПАРА!E108</f>
        <v>Покачи</v>
      </c>
      <c r="E39" s="24" t="str">
        <f>Тех.ПАРА!G108</f>
        <v>б/р</v>
      </c>
      <c r="F39" s="24" t="str">
        <f>Тех.ПАРА!F108</f>
        <v>S3</v>
      </c>
      <c r="G39" s="116" t="s">
        <v>244</v>
      </c>
      <c r="H39" s="117">
        <v>1.1703703703703704E-3</v>
      </c>
      <c r="I39" s="117">
        <f>H39*G39</f>
        <v>5.8986666666666673E-4</v>
      </c>
      <c r="J39" s="118" t="s">
        <v>119</v>
      </c>
      <c r="K39" s="24" t="s">
        <v>101</v>
      </c>
      <c r="L39" s="24">
        <v>150</v>
      </c>
      <c r="M39" s="24" t="str">
        <f>Тех.ПАРА!H108</f>
        <v>Виноградова А.М.</v>
      </c>
    </row>
    <row r="40" spans="1:13" ht="16.5" x14ac:dyDescent="0.25">
      <c r="A40" s="24">
        <v>2</v>
      </c>
      <c r="B40" s="39" t="str">
        <f>Тех.ПАРА!B170</f>
        <v>Губанов Роман</v>
      </c>
      <c r="C40" s="24">
        <f>Тех.ПАРА!D170</f>
        <v>14</v>
      </c>
      <c r="D40" s="24" t="str">
        <f>Тех.ПАРА!E170</f>
        <v>Нижневартовск</v>
      </c>
      <c r="E40" s="24" t="str">
        <f>Тех.ПАРА!G170</f>
        <v>б/р</v>
      </c>
      <c r="F40" s="24" t="str">
        <f>Тех.ПАРА!F170</f>
        <v>S4</v>
      </c>
      <c r="G40" s="116" t="s">
        <v>243</v>
      </c>
      <c r="H40" s="117">
        <v>1.6738425925925929E-3</v>
      </c>
      <c r="I40" s="117">
        <f>H40*G40</f>
        <v>9.6915486111111119E-4</v>
      </c>
      <c r="J40" s="118" t="s">
        <v>23</v>
      </c>
      <c r="K40" s="24" t="s">
        <v>19</v>
      </c>
      <c r="L40" s="24">
        <v>142</v>
      </c>
      <c r="M40" s="24" t="str">
        <f>Тех.ПАРА!H170</f>
        <v>Игумнова А.А.</v>
      </c>
    </row>
    <row r="41" spans="1:13" ht="16.5" x14ac:dyDescent="0.25">
      <c r="A41" s="64">
        <v>3</v>
      </c>
      <c r="B41" s="39" t="str">
        <f>Тех.ПАРА!B234</f>
        <v>Фролов Роман н/з</v>
      </c>
      <c r="C41" s="24">
        <f>Тех.ПАРА!D234</f>
        <v>19</v>
      </c>
      <c r="D41" s="24" t="str">
        <f>Тех.ПАРА!E234</f>
        <v>Сургут</v>
      </c>
      <c r="E41" s="24" t="str">
        <f>Тех.ПАРА!G234</f>
        <v>б/р</v>
      </c>
      <c r="F41" s="24" t="str">
        <f>Тех.ПАРА!F234</f>
        <v>S4</v>
      </c>
      <c r="G41" s="116" t="s">
        <v>243</v>
      </c>
      <c r="H41" s="117">
        <v>2.1521990740740742E-3</v>
      </c>
      <c r="I41" s="117">
        <f>H41*G41</f>
        <v>1.2461232638888888E-3</v>
      </c>
      <c r="J41" s="148" t="s">
        <v>72</v>
      </c>
      <c r="K41" s="117" t="s">
        <v>19</v>
      </c>
      <c r="L41" s="117" t="s">
        <v>169</v>
      </c>
      <c r="M41" s="24" t="str">
        <f>Тех.ПАРА!H234</f>
        <v>Черкасова О.С.</v>
      </c>
    </row>
    <row r="42" spans="1:13" ht="15.75" x14ac:dyDescent="0.25">
      <c r="A42" s="200" t="s">
        <v>116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1:13" ht="16.5" x14ac:dyDescent="0.25">
      <c r="A43" s="42">
        <v>1</v>
      </c>
      <c r="B43" s="79" t="str">
        <f>Тех.ПАРА!B241</f>
        <v>Кореньков Тимофей</v>
      </c>
      <c r="C43" s="149">
        <f>Тех.ПАРА!D241</f>
        <v>12</v>
      </c>
      <c r="D43" s="149" t="str">
        <f>Тех.ПАРА!E241</f>
        <v>Сургут</v>
      </c>
      <c r="E43" s="150" t="str">
        <f>Тех.ПАРА!G241</f>
        <v>II</v>
      </c>
      <c r="F43" s="151" t="str">
        <f>Тех.ПАРА!F241</f>
        <v>S7</v>
      </c>
      <c r="G43" s="152" t="s">
        <v>245</v>
      </c>
      <c r="H43" s="153">
        <v>42.09</v>
      </c>
      <c r="I43" s="121">
        <f t="shared" ref="I43:I48" si="3">H43*G43</f>
        <v>34.42962</v>
      </c>
      <c r="J43" s="131" t="s">
        <v>119</v>
      </c>
      <c r="K43" s="149" t="s">
        <v>23</v>
      </c>
      <c r="L43" s="24">
        <v>160</v>
      </c>
      <c r="M43" s="24" t="str">
        <f>Тех.ПАРА!H241</f>
        <v>Афаневич Н.Н.</v>
      </c>
    </row>
    <row r="44" spans="1:13" ht="16.5" x14ac:dyDescent="0.25">
      <c r="A44" s="42">
        <v>2</v>
      </c>
      <c r="B44" s="39" t="str">
        <f>Тех.ПАРА!B37</f>
        <v>Горбунов Виктор</v>
      </c>
      <c r="C44" s="24">
        <f>Тех.ПАРА!D37</f>
        <v>13</v>
      </c>
      <c r="D44" s="24" t="str">
        <f>Тех.ПАРА!E37</f>
        <v>Лангепас</v>
      </c>
      <c r="E44" s="24" t="str">
        <f>Тех.ПАРА!G37</f>
        <v>б/р</v>
      </c>
      <c r="F44" s="119" t="str">
        <f>Тех.ПАРА!F37</f>
        <v>S7</v>
      </c>
      <c r="G44" s="152" t="s">
        <v>245</v>
      </c>
      <c r="H44" s="121">
        <v>45.12</v>
      </c>
      <c r="I44" s="121">
        <f t="shared" si="3"/>
        <v>36.908159999999995</v>
      </c>
      <c r="J44" s="124" t="s">
        <v>23</v>
      </c>
      <c r="K44" s="24" t="s">
        <v>72</v>
      </c>
      <c r="L44" s="24">
        <v>147</v>
      </c>
      <c r="M44" s="24" t="str">
        <f>Тех.ПАРА!H37</f>
        <v>Замиралова Е.Г.</v>
      </c>
    </row>
    <row r="45" spans="1:13" ht="16.5" x14ac:dyDescent="0.25">
      <c r="A45" s="42">
        <v>3</v>
      </c>
      <c r="B45" s="39" t="str">
        <f>Тех.ПАРА!B166</f>
        <v>Сухоруков Александр</v>
      </c>
      <c r="C45" s="24">
        <f>Тех.ПАРА!D166</f>
        <v>13</v>
      </c>
      <c r="D45" s="24" t="str">
        <f>Тех.ПАРА!E166</f>
        <v>Нижневартовск</v>
      </c>
      <c r="E45" s="24" t="str">
        <f>Тех.ПАРА!G166</f>
        <v>б/р</v>
      </c>
      <c r="F45" s="24" t="str">
        <f>Тех.ПАРА!F166</f>
        <v>S5</v>
      </c>
      <c r="G45" s="116" t="s">
        <v>246</v>
      </c>
      <c r="H45" s="121">
        <v>53.29</v>
      </c>
      <c r="I45" s="121">
        <f t="shared" si="3"/>
        <v>37.302999999999997</v>
      </c>
      <c r="J45" s="118" t="s">
        <v>72</v>
      </c>
      <c r="K45" s="24" t="s">
        <v>72</v>
      </c>
      <c r="L45" s="24">
        <v>139</v>
      </c>
      <c r="M45" s="24" t="str">
        <f>Тех.ПАРА!H166</f>
        <v>Игумнова А.А.</v>
      </c>
    </row>
    <row r="46" spans="1:13" ht="16.5" x14ac:dyDescent="0.25">
      <c r="A46" s="42">
        <v>4</v>
      </c>
      <c r="B46" s="39" t="str">
        <f>Тех.ПАРА!B212</f>
        <v>Рябиченко Макар</v>
      </c>
      <c r="C46" s="24">
        <f>Тех.ПАРА!D212</f>
        <v>12</v>
      </c>
      <c r="D46" s="24" t="str">
        <f>Тех.ПАРА!E212</f>
        <v>Нягань</v>
      </c>
      <c r="E46" s="24" t="str">
        <f>Тех.ПАРА!G212</f>
        <v>б/р</v>
      </c>
      <c r="F46" s="119" t="str">
        <f>Тех.ПАРА!F212</f>
        <v>S7</v>
      </c>
      <c r="G46" s="152" t="s">
        <v>245</v>
      </c>
      <c r="H46" s="121">
        <v>49.34</v>
      </c>
      <c r="I46" s="121">
        <f t="shared" si="3"/>
        <v>40.360120000000002</v>
      </c>
      <c r="J46" s="116">
        <v>4</v>
      </c>
      <c r="K46" s="24" t="s">
        <v>89</v>
      </c>
      <c r="L46" s="24">
        <v>128</v>
      </c>
      <c r="M46" s="24" t="str">
        <f>Тех.ПАРА!H212</f>
        <v>Сергеева С.А.</v>
      </c>
    </row>
    <row r="47" spans="1:13" ht="16.5" x14ac:dyDescent="0.25">
      <c r="A47" s="42">
        <v>5</v>
      </c>
      <c r="B47" s="79" t="str">
        <f>Тех.ПАРА!B172</f>
        <v>Бродников Георгий н/з</v>
      </c>
      <c r="C47" s="149">
        <f>Тех.ПАРА!D172</f>
        <v>11</v>
      </c>
      <c r="D47" s="149" t="str">
        <f>Тех.ПАРА!E172</f>
        <v>Нижневартовск</v>
      </c>
      <c r="E47" s="150" t="str">
        <f>Тех.ПАРА!G172</f>
        <v>б/р</v>
      </c>
      <c r="F47" s="151" t="str">
        <f>Тех.ПАРА!F172</f>
        <v>S7</v>
      </c>
      <c r="G47" s="152" t="s">
        <v>245</v>
      </c>
      <c r="H47" s="153">
        <v>54.96</v>
      </c>
      <c r="I47" s="121">
        <f t="shared" si="3"/>
        <v>44.957279999999997</v>
      </c>
      <c r="J47" s="133">
        <v>5</v>
      </c>
      <c r="K47" s="149" t="s">
        <v>89</v>
      </c>
      <c r="L47" s="24" t="s">
        <v>169</v>
      </c>
      <c r="M47" s="24" t="str">
        <f>Тех.ПАРА!H172</f>
        <v>Игумнова А.А.</v>
      </c>
    </row>
    <row r="48" spans="1:13" ht="16.5" x14ac:dyDescent="0.25">
      <c r="A48" s="42">
        <v>6</v>
      </c>
      <c r="B48" s="39" t="str">
        <f>Тех.ПАРА!B267</f>
        <v>Фаустов Егор</v>
      </c>
      <c r="C48" s="24">
        <f>Тех.ПАРА!D267</f>
        <v>15</v>
      </c>
      <c r="D48" s="125" t="str">
        <f>Тех.ПАРА!E267</f>
        <v>Нижневартовский р-н</v>
      </c>
      <c r="E48" s="24" t="str">
        <f>Тех.ПАРА!G267</f>
        <v>2юн</v>
      </c>
      <c r="F48" s="119" t="str">
        <f>Тех.ПАРА!F267</f>
        <v>S7</v>
      </c>
      <c r="G48" s="152" t="s">
        <v>245</v>
      </c>
      <c r="H48" s="121">
        <v>59.27</v>
      </c>
      <c r="I48" s="121">
        <f t="shared" si="3"/>
        <v>48.482860000000002</v>
      </c>
      <c r="J48" s="116">
        <v>6</v>
      </c>
      <c r="K48" s="24" t="s">
        <v>101</v>
      </c>
      <c r="L48" s="24">
        <v>122</v>
      </c>
      <c r="M48" s="24" t="str">
        <f>Тех.ПАРА!H267</f>
        <v>Плиторак С.В.</v>
      </c>
    </row>
    <row r="49" spans="1:13" ht="15.75" x14ac:dyDescent="0.25">
      <c r="A49" s="200" t="s">
        <v>117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1:13" ht="16.5" x14ac:dyDescent="0.25">
      <c r="A50" s="24">
        <v>1</v>
      </c>
      <c r="B50" s="39" t="str">
        <f>Тех.ПАРА!B239</f>
        <v>Кузьменко Вадим</v>
      </c>
      <c r="C50" s="24">
        <f>Тех.ПАРА!D239</f>
        <v>16</v>
      </c>
      <c r="D50" s="24" t="str">
        <f>Тех.ПАРА!E239</f>
        <v>Сургут</v>
      </c>
      <c r="E50" s="24" t="str">
        <f>Тех.ПАРА!G239</f>
        <v>КМС</v>
      </c>
      <c r="F50" s="119" t="str">
        <f>Тех.ПАРА!F239</f>
        <v>S10</v>
      </c>
      <c r="G50" s="116" t="s">
        <v>238</v>
      </c>
      <c r="H50" s="121">
        <v>28.41</v>
      </c>
      <c r="I50" s="121">
        <f t="shared" ref="I50:I56" si="4">H50*G50</f>
        <v>28.41</v>
      </c>
      <c r="J50" s="124" t="s">
        <v>119</v>
      </c>
      <c r="K50" s="24" t="s">
        <v>24</v>
      </c>
      <c r="L50" s="24">
        <v>170</v>
      </c>
      <c r="M50" s="24" t="str">
        <f>Тех.ПАРА!H239</f>
        <v>Афаневич Н.Н.</v>
      </c>
    </row>
    <row r="51" spans="1:13" ht="16.5" x14ac:dyDescent="0.25">
      <c r="A51" s="24">
        <v>2</v>
      </c>
      <c r="B51" s="39" t="str">
        <f>Тех.ПАРА!B20</f>
        <v>Лех Владислав</v>
      </c>
      <c r="C51" s="24">
        <f>Тех.ПАРА!D20</f>
        <v>16</v>
      </c>
      <c r="D51" s="24" t="str">
        <f>Тех.ПАРА!E20</f>
        <v>Ханты-Мансийск</v>
      </c>
      <c r="E51" s="24" t="str">
        <f>Тех.ПАРА!G20</f>
        <v>б/р</v>
      </c>
      <c r="F51" s="119" t="str">
        <f>Тех.ПАРА!F20</f>
        <v>S10</v>
      </c>
      <c r="G51" s="116" t="s">
        <v>238</v>
      </c>
      <c r="H51" s="121">
        <v>31.9</v>
      </c>
      <c r="I51" s="121">
        <f t="shared" si="4"/>
        <v>31.9</v>
      </c>
      <c r="J51" s="124" t="s">
        <v>23</v>
      </c>
      <c r="K51" s="24" t="s">
        <v>119</v>
      </c>
      <c r="L51" s="24">
        <v>157</v>
      </c>
      <c r="M51" s="24" t="str">
        <f>Тех.ПАРА!H20</f>
        <v>Машьянов Р.С.</v>
      </c>
    </row>
    <row r="52" spans="1:13" ht="16.5" x14ac:dyDescent="0.25">
      <c r="A52" s="24">
        <v>3</v>
      </c>
      <c r="B52" s="39" t="str">
        <f>Тех.ПАРА!B39</f>
        <v>Багау Валерий</v>
      </c>
      <c r="C52" s="24">
        <f>Тех.ПАРА!D39</f>
        <v>14</v>
      </c>
      <c r="D52" s="24" t="str">
        <f>Тех.ПАРА!E39</f>
        <v>Лангепас</v>
      </c>
      <c r="E52" s="24" t="str">
        <f>Тех.ПАРА!G39</f>
        <v>б/р</v>
      </c>
      <c r="F52" s="119" t="str">
        <f>Тех.ПАРА!F39</f>
        <v>S10</v>
      </c>
      <c r="G52" s="116" t="s">
        <v>238</v>
      </c>
      <c r="H52" s="121">
        <v>39.99</v>
      </c>
      <c r="I52" s="121">
        <f t="shared" si="4"/>
        <v>39.99</v>
      </c>
      <c r="J52" s="122" t="s">
        <v>72</v>
      </c>
      <c r="K52" s="24" t="s">
        <v>72</v>
      </c>
      <c r="L52" s="24">
        <v>139</v>
      </c>
      <c r="M52" s="24" t="str">
        <f>Тех.ПАРА!H39</f>
        <v>Зайцева Н.Л.</v>
      </c>
    </row>
    <row r="53" spans="1:13" ht="16.5" x14ac:dyDescent="0.25">
      <c r="A53" s="24">
        <v>4</v>
      </c>
      <c r="B53" s="39" t="str">
        <f>Тех.ПАРА!B281</f>
        <v>Касаев Роман н/з</v>
      </c>
      <c r="C53" s="24">
        <f>Тех.ПАРА!D281</f>
        <v>15</v>
      </c>
      <c r="D53" s="24" t="str">
        <f>Тех.ПАРА!E281</f>
        <v>Сургут "Олимп"</v>
      </c>
      <c r="E53" s="24" t="str">
        <f>Тех.ПАРА!G281</f>
        <v>2юн</v>
      </c>
      <c r="F53" s="119" t="str">
        <f>Тех.ПАРА!F281</f>
        <v>S8</v>
      </c>
      <c r="G53" s="116" t="s">
        <v>247</v>
      </c>
      <c r="H53" s="121">
        <v>52.47</v>
      </c>
      <c r="I53" s="121">
        <f t="shared" si="4"/>
        <v>46.068660000000001</v>
      </c>
      <c r="J53" s="116" t="s">
        <v>266</v>
      </c>
      <c r="K53" s="24" t="s">
        <v>89</v>
      </c>
      <c r="L53" s="24" t="s">
        <v>169</v>
      </c>
      <c r="M53" s="24" t="str">
        <f>Тех.ПАРА!H281</f>
        <v>Столяр Д.В.</v>
      </c>
    </row>
    <row r="54" spans="1:13" ht="16.5" x14ac:dyDescent="0.25">
      <c r="A54" s="24">
        <v>5</v>
      </c>
      <c r="B54" s="39" t="str">
        <f>Тех.ПАРА!B254</f>
        <v>Поцелуев Платон н/з</v>
      </c>
      <c r="C54" s="24">
        <f>Тех.ПАРА!D254</f>
        <v>11</v>
      </c>
      <c r="D54" s="24" t="str">
        <f>Тех.ПАРА!E254</f>
        <v>Берёзовский район</v>
      </c>
      <c r="E54" s="24" t="str">
        <f>Тех.ПАРА!G254</f>
        <v>б/р</v>
      </c>
      <c r="F54" s="119" t="str">
        <f>Тех.ПАРА!F254</f>
        <v>S10</v>
      </c>
      <c r="G54" s="116" t="s">
        <v>238</v>
      </c>
      <c r="H54" s="121">
        <v>53.41</v>
      </c>
      <c r="I54" s="121">
        <f t="shared" si="4"/>
        <v>53.41</v>
      </c>
      <c r="J54" s="116" t="s">
        <v>265</v>
      </c>
      <c r="K54" s="24" t="s">
        <v>101</v>
      </c>
      <c r="L54" s="24" t="s">
        <v>169</v>
      </c>
      <c r="M54" s="24" t="str">
        <f>Тех.ПАРА!H254</f>
        <v>Попова Т.И.</v>
      </c>
    </row>
    <row r="55" spans="1:13" ht="16.5" x14ac:dyDescent="0.25">
      <c r="A55" s="24">
        <v>5</v>
      </c>
      <c r="B55" s="39" t="str">
        <f>Тех.ПАРА!B284</f>
        <v>Скитев Александр н/з</v>
      </c>
      <c r="C55" s="24">
        <f>Тех.ПАРА!D284</f>
        <v>12</v>
      </c>
      <c r="D55" s="24" t="str">
        <f>Тех.ПАРА!E284</f>
        <v>Сургут "Олимп"</v>
      </c>
      <c r="E55" s="24" t="str">
        <f>Тех.ПАРА!G284</f>
        <v>б/р</v>
      </c>
      <c r="F55" s="119" t="str">
        <f>Тех.ПАРА!F284</f>
        <v>S10</v>
      </c>
      <c r="G55" s="116" t="s">
        <v>238</v>
      </c>
      <c r="H55" s="121">
        <v>54.07</v>
      </c>
      <c r="I55" s="121">
        <f t="shared" si="4"/>
        <v>54.07</v>
      </c>
      <c r="J55" s="116" t="s">
        <v>267</v>
      </c>
      <c r="K55" s="24" t="s">
        <v>101</v>
      </c>
      <c r="L55" s="24" t="s">
        <v>169</v>
      </c>
      <c r="M55" s="24" t="str">
        <f>Тех.ПАРА!H284</f>
        <v>Столяр Д.В.</v>
      </c>
    </row>
    <row r="56" spans="1:13" ht="16.5" x14ac:dyDescent="0.25">
      <c r="A56" s="155">
        <v>6</v>
      </c>
      <c r="B56" s="39" t="str">
        <f>Тех.ПАРА!B92</f>
        <v>Юсупов Ильнар</v>
      </c>
      <c r="C56" s="24">
        <f>Тех.ПАРА!D92</f>
        <v>12</v>
      </c>
      <c r="D56" s="24" t="str">
        <f>Тех.ПАРА!E92</f>
        <v>Сургутский район</v>
      </c>
      <c r="E56" s="24" t="str">
        <f>Тех.ПАРА!G92</f>
        <v>б/р</v>
      </c>
      <c r="F56" s="119" t="str">
        <f>Тех.ПАРА!F92</f>
        <v>S8</v>
      </c>
      <c r="G56" s="116" t="s">
        <v>247</v>
      </c>
      <c r="H56" s="126">
        <v>7.2291666666666652E-4</v>
      </c>
      <c r="I56" s="126">
        <f t="shared" si="4"/>
        <v>6.3472083333333319E-4</v>
      </c>
      <c r="J56" s="116" t="s">
        <v>269</v>
      </c>
      <c r="K56" s="24" t="s">
        <v>101</v>
      </c>
      <c r="L56" s="24">
        <v>128</v>
      </c>
      <c r="M56" s="24" t="str">
        <f>Тех.ПАРА!H92</f>
        <v>Черепанов В.Н.</v>
      </c>
    </row>
    <row r="57" spans="1:13" ht="15.75" x14ac:dyDescent="0.25">
      <c r="A57" s="197" t="s">
        <v>27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9"/>
    </row>
    <row r="58" spans="1:13" ht="16.5" x14ac:dyDescent="0.25">
      <c r="A58" s="156">
        <v>1</v>
      </c>
      <c r="B58" s="39" t="str">
        <f>Тех.ПАРА!B195</f>
        <v>Прима Григорий</v>
      </c>
      <c r="C58" s="24">
        <f>Тех.ПАРА!D195</f>
        <v>16</v>
      </c>
      <c r="D58" s="24" t="str">
        <f>Тех.ПАРА!E195</f>
        <v>Нефтеюганск</v>
      </c>
      <c r="E58" s="24" t="str">
        <f>Тех.ПАРА!G195</f>
        <v>б/р</v>
      </c>
      <c r="F58" s="119" t="str">
        <f>Тех.ПАРА!F195</f>
        <v>S11</v>
      </c>
      <c r="G58" s="116" t="s">
        <v>248</v>
      </c>
      <c r="H58" s="121">
        <v>41.93</v>
      </c>
      <c r="I58" s="121">
        <f>H58</f>
        <v>41.93</v>
      </c>
      <c r="J58" s="122" t="s">
        <v>119</v>
      </c>
      <c r="K58" s="24" t="s">
        <v>89</v>
      </c>
      <c r="L58" s="24">
        <v>150</v>
      </c>
      <c r="M58" s="24" t="str">
        <f>Тех.ПАРА!H195</f>
        <v>Исламов Р.У.</v>
      </c>
    </row>
    <row r="59" spans="1:13" ht="16.5" x14ac:dyDescent="0.25">
      <c r="A59" s="24">
        <v>2</v>
      </c>
      <c r="B59" s="39" t="str">
        <f>Тех.ПАРА!B91</f>
        <v>Карабаев Захиджан</v>
      </c>
      <c r="C59" s="24">
        <f>Тех.ПАРА!D91</f>
        <v>13</v>
      </c>
      <c r="D59" s="24" t="str">
        <f>Тех.ПАРА!E91</f>
        <v>Сургутский район</v>
      </c>
      <c r="E59" s="24" t="str">
        <f>Тех.ПАРА!G91</f>
        <v>б/р</v>
      </c>
      <c r="F59" s="119" t="str">
        <f>Тех.ПАРА!F91</f>
        <v>S11</v>
      </c>
      <c r="G59" s="116" t="s">
        <v>248</v>
      </c>
      <c r="H59" s="117">
        <v>9.0115740740740748E-4</v>
      </c>
      <c r="I59" s="117">
        <f>H59</f>
        <v>9.0115740740740748E-4</v>
      </c>
      <c r="J59" s="122" t="s">
        <v>23</v>
      </c>
      <c r="K59" s="24" t="s">
        <v>19</v>
      </c>
      <c r="L59" s="24">
        <v>142</v>
      </c>
      <c r="M59" s="24" t="str">
        <f>Тех.ПАРА!H91</f>
        <v>Сабаева А.А.</v>
      </c>
    </row>
    <row r="60" spans="1:13" ht="15.75" x14ac:dyDescent="0.25">
      <c r="A60" s="197" t="s">
        <v>76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9"/>
    </row>
    <row r="61" spans="1:13" ht="16.5" x14ac:dyDescent="0.25">
      <c r="A61" s="127">
        <v>1</v>
      </c>
      <c r="B61" s="79" t="str">
        <f>Тех.ПАРА!B36</f>
        <v>Ковалев Григорий</v>
      </c>
      <c r="C61" s="24">
        <f>Тех.ПАРА!D36</f>
        <v>18</v>
      </c>
      <c r="D61" s="127" t="str">
        <f>Тех.ПАРА!E36</f>
        <v>Лангепас</v>
      </c>
      <c r="E61" s="127" t="str">
        <f>Тех.ПАРА!G36</f>
        <v>б/р</v>
      </c>
      <c r="F61" s="128" t="str">
        <f>Тех.ПАРА!F36</f>
        <v>S13</v>
      </c>
      <c r="G61" s="129" t="s">
        <v>249</v>
      </c>
      <c r="H61" s="130">
        <v>34</v>
      </c>
      <c r="I61" s="121">
        <f t="shared" ref="I61:I66" si="5">H61*G61</f>
        <v>33.591999999999999</v>
      </c>
      <c r="J61" s="131" t="s">
        <v>119</v>
      </c>
      <c r="K61" s="127" t="s">
        <v>23</v>
      </c>
      <c r="L61" s="127">
        <v>160</v>
      </c>
      <c r="M61" s="24" t="str">
        <f>Тех.ПАРА!H36</f>
        <v>Зайцева Н.Л.</v>
      </c>
    </row>
    <row r="62" spans="1:13" ht="16.5" x14ac:dyDescent="0.25">
      <c r="A62" s="127">
        <v>2</v>
      </c>
      <c r="B62" s="79" t="str">
        <f>Тех.ПАРА!B168</f>
        <v>Алимирзоев Эльдар</v>
      </c>
      <c r="C62" s="24">
        <f>Тех.ПАРА!D168</f>
        <v>15</v>
      </c>
      <c r="D62" s="127" t="str">
        <f>Тех.ПАРА!E168</f>
        <v>Нижневартовск</v>
      </c>
      <c r="E62" s="127" t="str">
        <f>Тех.ПАРА!G168</f>
        <v>б/р</v>
      </c>
      <c r="F62" s="128" t="str">
        <f>Тех.ПАРА!F168</f>
        <v>S13</v>
      </c>
      <c r="G62" s="129" t="s">
        <v>249</v>
      </c>
      <c r="H62" s="130">
        <v>36.229999999999997</v>
      </c>
      <c r="I62" s="121">
        <f t="shared" si="5"/>
        <v>35.79524</v>
      </c>
      <c r="J62" s="157" t="s">
        <v>23</v>
      </c>
      <c r="K62" s="127" t="s">
        <v>72</v>
      </c>
      <c r="L62" s="127">
        <v>147</v>
      </c>
      <c r="M62" s="24" t="str">
        <f>Тех.ПАРА!H168</f>
        <v>Игумнова А.А.</v>
      </c>
    </row>
    <row r="63" spans="1:13" ht="16.5" x14ac:dyDescent="0.25">
      <c r="A63" s="127">
        <v>3</v>
      </c>
      <c r="B63" s="79" t="str">
        <f>Тех.ПАРА!B38</f>
        <v>Казанов Денислам</v>
      </c>
      <c r="C63" s="24">
        <f>Тех.ПАРА!D38</f>
        <v>16</v>
      </c>
      <c r="D63" s="127" t="str">
        <f>Тех.ПАРА!E38</f>
        <v>Лангепас</v>
      </c>
      <c r="E63" s="127" t="str">
        <f>Тех.ПАРА!G38</f>
        <v>б/р</v>
      </c>
      <c r="F63" s="128" t="str">
        <f>Тех.ПАРА!F38</f>
        <v>S12</v>
      </c>
      <c r="G63" s="129" t="s">
        <v>250</v>
      </c>
      <c r="H63" s="130">
        <v>37.700000000000003</v>
      </c>
      <c r="I63" s="121">
        <f t="shared" si="5"/>
        <v>36.267400000000002</v>
      </c>
      <c r="J63" s="157" t="s">
        <v>72</v>
      </c>
      <c r="K63" s="127" t="s">
        <v>72</v>
      </c>
      <c r="L63" s="127">
        <v>139</v>
      </c>
      <c r="M63" s="24" t="str">
        <f>Тех.ПАРА!H38</f>
        <v>Зайцева Н.Л.</v>
      </c>
    </row>
    <row r="64" spans="1:13" ht="16.5" x14ac:dyDescent="0.25">
      <c r="A64" s="127">
        <v>4</v>
      </c>
      <c r="B64" s="79" t="str">
        <f>Тех.ПАРА!B167</f>
        <v>Аксёнов Егор</v>
      </c>
      <c r="C64" s="24">
        <f>Тех.ПАРА!D167</f>
        <v>14</v>
      </c>
      <c r="D64" s="127" t="str">
        <f>Тех.ПАРА!E167</f>
        <v>Нижневартовск</v>
      </c>
      <c r="E64" s="127" t="str">
        <f>Тех.ПАРА!G167</f>
        <v>б/р</v>
      </c>
      <c r="F64" s="128" t="str">
        <f>Тех.ПАРА!F167</f>
        <v>S12</v>
      </c>
      <c r="G64" s="129" t="s">
        <v>250</v>
      </c>
      <c r="H64" s="130">
        <v>38.96</v>
      </c>
      <c r="I64" s="121">
        <f t="shared" si="5"/>
        <v>37.479520000000001</v>
      </c>
      <c r="J64" s="133">
        <v>4</v>
      </c>
      <c r="K64" s="127" t="s">
        <v>72</v>
      </c>
      <c r="L64" s="127">
        <v>133</v>
      </c>
      <c r="M64" s="24" t="str">
        <f>Тех.ПАРА!H167</f>
        <v>Игумнова А.А.</v>
      </c>
    </row>
    <row r="65" spans="1:13" ht="16.5" x14ac:dyDescent="0.25">
      <c r="A65" s="127">
        <v>5</v>
      </c>
      <c r="B65" s="79" t="str">
        <f>Тех.ПАРА!B147</f>
        <v>Самошкин Дмитрий н/з</v>
      </c>
      <c r="C65" s="24">
        <f>Тех.ПАРА!D147</f>
        <v>10</v>
      </c>
      <c r="D65" s="127" t="str">
        <f>Тех.ПАРА!E147</f>
        <v>Советский район</v>
      </c>
      <c r="E65" s="127" t="str">
        <f>Тех.ПАРА!G147</f>
        <v>б/р</v>
      </c>
      <c r="F65" s="158" t="str">
        <f>Тех.ПАРА!F147</f>
        <v>S12</v>
      </c>
      <c r="G65" s="129" t="s">
        <v>250</v>
      </c>
      <c r="H65" s="130">
        <v>46.28</v>
      </c>
      <c r="I65" s="121">
        <f t="shared" si="5"/>
        <v>44.521360000000001</v>
      </c>
      <c r="J65" s="133" t="s">
        <v>265</v>
      </c>
      <c r="K65" s="127" t="s">
        <v>101</v>
      </c>
      <c r="L65" s="127" t="s">
        <v>169</v>
      </c>
      <c r="M65" s="24" t="str">
        <f>Тех.ПАРА!H147</f>
        <v>Тельнов А.В.</v>
      </c>
    </row>
    <row r="66" spans="1:13" ht="16.5" x14ac:dyDescent="0.25">
      <c r="A66" s="159">
        <v>6</v>
      </c>
      <c r="B66" s="79" t="str">
        <f>Тех.ПАРА!B173</f>
        <v>Муллаханов Артур н/з</v>
      </c>
      <c r="C66" s="24">
        <f>Тех.ПАРА!D173</f>
        <v>11</v>
      </c>
      <c r="D66" s="127" t="str">
        <f>Тех.ПАРА!E173</f>
        <v>Нижневартовск</v>
      </c>
      <c r="E66" s="127" t="str">
        <f>Тех.ПАРА!G173</f>
        <v>б/р</v>
      </c>
      <c r="F66" s="128" t="str">
        <f>Тех.ПАРА!F173</f>
        <v>S12</v>
      </c>
      <c r="G66" s="129" t="s">
        <v>250</v>
      </c>
      <c r="H66" s="160">
        <v>7.1527777777777779E-4</v>
      </c>
      <c r="I66" s="117">
        <f t="shared" si="5"/>
        <v>6.8809722222222221E-4</v>
      </c>
      <c r="J66" s="133" t="s">
        <v>267</v>
      </c>
      <c r="K66" s="127" t="s">
        <v>94</v>
      </c>
      <c r="L66" s="127" t="s">
        <v>169</v>
      </c>
      <c r="M66" s="24" t="str">
        <f>Тех.ПАРА!H173</f>
        <v>Игумнова А.А.</v>
      </c>
    </row>
    <row r="67" spans="1:13" ht="15.75" x14ac:dyDescent="0.25">
      <c r="A67" s="197" t="s">
        <v>110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9"/>
    </row>
    <row r="68" spans="1:13" ht="16.5" x14ac:dyDescent="0.25">
      <c r="A68" s="127">
        <v>1</v>
      </c>
      <c r="B68" s="79" t="str">
        <f>Тех.ПАРА!B133</f>
        <v>Комаров Павел</v>
      </c>
      <c r="C68" s="24">
        <f>Тех.ПАРА!D133</f>
        <v>14</v>
      </c>
      <c r="D68" s="127" t="str">
        <f>Тех.ПАРА!E133</f>
        <v>Урай</v>
      </c>
      <c r="E68" s="127" t="str">
        <f>Тех.ПАРА!G133</f>
        <v>II</v>
      </c>
      <c r="F68" s="128" t="str">
        <f>Тех.ПАРА!F133</f>
        <v>S14</v>
      </c>
      <c r="G68" s="129" t="s">
        <v>248</v>
      </c>
      <c r="H68" s="130">
        <v>30.21</v>
      </c>
      <c r="I68" s="121">
        <f t="shared" ref="I68:I79" si="6">H68</f>
        <v>30.21</v>
      </c>
      <c r="J68" s="157" t="s">
        <v>119</v>
      </c>
      <c r="K68" s="127" t="s">
        <v>119</v>
      </c>
      <c r="L68" s="127">
        <v>165</v>
      </c>
      <c r="M68" s="24" t="str">
        <f>Тех.ПАРА!H133</f>
        <v>Бусарева Е.А.</v>
      </c>
    </row>
    <row r="69" spans="1:13" ht="16.5" x14ac:dyDescent="0.25">
      <c r="A69" s="127">
        <v>2</v>
      </c>
      <c r="B69" s="79" t="str">
        <f>Тех.ПАРА!B243</f>
        <v>Долгополов Федор</v>
      </c>
      <c r="C69" s="24">
        <f>Тех.ПАРА!D243</f>
        <v>17</v>
      </c>
      <c r="D69" s="127" t="str">
        <f>Тех.ПАРА!E243</f>
        <v>Сургут</v>
      </c>
      <c r="E69" s="127" t="str">
        <f>Тех.ПАРА!G243</f>
        <v>б/р</v>
      </c>
      <c r="F69" s="128" t="str">
        <f>Тех.ПАРА!F243</f>
        <v>S14</v>
      </c>
      <c r="G69" s="129" t="s">
        <v>248</v>
      </c>
      <c r="H69" s="130">
        <v>32.64</v>
      </c>
      <c r="I69" s="121">
        <f t="shared" si="6"/>
        <v>32.64</v>
      </c>
      <c r="J69" s="131" t="s">
        <v>23</v>
      </c>
      <c r="K69" s="127" t="s">
        <v>23</v>
      </c>
      <c r="L69" s="127">
        <v>152</v>
      </c>
      <c r="M69" s="24" t="str">
        <f>Тех.ПАРА!H243</f>
        <v>Черкасова О.С.</v>
      </c>
    </row>
    <row r="70" spans="1:13" ht="16.5" x14ac:dyDescent="0.25">
      <c r="A70" s="127">
        <v>3</v>
      </c>
      <c r="B70" s="79" t="str">
        <f>Тех.ПАРА!B151</f>
        <v>Давыденко Иван</v>
      </c>
      <c r="C70" s="24">
        <f>Тех.ПАРА!D151</f>
        <v>12</v>
      </c>
      <c r="D70" s="127" t="str">
        <f>Тех.ПАРА!E151</f>
        <v>Советский район</v>
      </c>
      <c r="E70" s="127" t="str">
        <f>Тех.ПАРА!G151</f>
        <v>б/р</v>
      </c>
      <c r="F70" s="128" t="str">
        <f>Тех.ПАРА!F151</f>
        <v>S14</v>
      </c>
      <c r="G70" s="129" t="s">
        <v>248</v>
      </c>
      <c r="H70" s="130">
        <v>35.64</v>
      </c>
      <c r="I70" s="121">
        <f t="shared" si="6"/>
        <v>35.64</v>
      </c>
      <c r="J70" s="157" t="s">
        <v>72</v>
      </c>
      <c r="K70" s="127" t="s">
        <v>72</v>
      </c>
      <c r="L70" s="127">
        <v>139</v>
      </c>
      <c r="M70" s="24" t="str">
        <f>Тех.ПАРА!H151</f>
        <v>Тельнов А.В.</v>
      </c>
    </row>
    <row r="71" spans="1:13" ht="16.5" x14ac:dyDescent="0.25">
      <c r="A71" s="127">
        <v>4</v>
      </c>
      <c r="B71" s="79" t="str">
        <f>Тех.ПАРА!B113</f>
        <v>Рафиков Назар</v>
      </c>
      <c r="C71" s="24">
        <f>Тех.ПАРА!D113</f>
        <v>12</v>
      </c>
      <c r="D71" s="127" t="str">
        <f>Тех.ПАРА!E113</f>
        <v>Покачи</v>
      </c>
      <c r="E71" s="127" t="str">
        <f>Тех.ПАРА!G113</f>
        <v>3юн</v>
      </c>
      <c r="F71" s="128" t="str">
        <f>Тех.ПАРА!F113</f>
        <v>S14</v>
      </c>
      <c r="G71" s="129" t="s">
        <v>248</v>
      </c>
      <c r="H71" s="130">
        <v>40.28</v>
      </c>
      <c r="I71" s="121">
        <f t="shared" si="6"/>
        <v>40.28</v>
      </c>
      <c r="J71" s="133" t="s">
        <v>266</v>
      </c>
      <c r="K71" s="127" t="s">
        <v>89</v>
      </c>
      <c r="L71" s="127">
        <v>128</v>
      </c>
      <c r="M71" s="24" t="str">
        <f>Тех.ПАРА!H113</f>
        <v>Виноградова А.М.</v>
      </c>
    </row>
    <row r="72" spans="1:13" ht="16.5" x14ac:dyDescent="0.25">
      <c r="A72" s="127">
        <v>5</v>
      </c>
      <c r="B72" s="79" t="str">
        <f>Тех.ПАРА!B257</f>
        <v>Лиспух Иван</v>
      </c>
      <c r="C72" s="24">
        <f>Тех.ПАРА!D257</f>
        <v>17</v>
      </c>
      <c r="D72" s="127" t="str">
        <f>Тех.ПАРА!E257</f>
        <v>Берёзовский район</v>
      </c>
      <c r="E72" s="127" t="str">
        <f>Тех.ПАРА!G257</f>
        <v>б/р</v>
      </c>
      <c r="F72" s="128" t="str">
        <f>Тех.ПАРА!F257</f>
        <v>S14</v>
      </c>
      <c r="G72" s="129" t="s">
        <v>248</v>
      </c>
      <c r="H72" s="130">
        <v>40.5</v>
      </c>
      <c r="I72" s="121">
        <f t="shared" si="6"/>
        <v>40.5</v>
      </c>
      <c r="J72" s="133" t="s">
        <v>265</v>
      </c>
      <c r="K72" s="127" t="s">
        <v>89</v>
      </c>
      <c r="L72" s="127">
        <v>122</v>
      </c>
      <c r="M72" s="24" t="str">
        <f>Тех.ПАРА!H257</f>
        <v>Попова Т.И.</v>
      </c>
    </row>
    <row r="73" spans="1:13" ht="16.5" x14ac:dyDescent="0.25">
      <c r="A73" s="127">
        <v>6</v>
      </c>
      <c r="B73" s="79" t="str">
        <f>Тех.ПАРА!B112</f>
        <v>Саверкин Никита н/з</v>
      </c>
      <c r="C73" s="24">
        <f>Тех.ПАРА!D112</f>
        <v>15</v>
      </c>
      <c r="D73" s="127" t="str">
        <f>Тех.ПАРА!E112</f>
        <v>Покачи</v>
      </c>
      <c r="E73" s="127" t="str">
        <f>Тех.ПАРА!G112</f>
        <v>2юн</v>
      </c>
      <c r="F73" s="128" t="str">
        <f>Тех.ПАРА!F112</f>
        <v>S14</v>
      </c>
      <c r="G73" s="129" t="s">
        <v>248</v>
      </c>
      <c r="H73" s="130">
        <v>41.49</v>
      </c>
      <c r="I73" s="121">
        <f t="shared" si="6"/>
        <v>41.49</v>
      </c>
      <c r="J73" s="133" t="s">
        <v>267</v>
      </c>
      <c r="K73" s="127" t="s">
        <v>89</v>
      </c>
      <c r="L73" s="127" t="s">
        <v>169</v>
      </c>
      <c r="M73" s="24" t="str">
        <f>Тех.ПАРА!H112</f>
        <v>Виноградова А.М.</v>
      </c>
    </row>
    <row r="74" spans="1:13" ht="16.5" x14ac:dyDescent="0.25">
      <c r="A74" s="127">
        <v>7</v>
      </c>
      <c r="B74" s="79" t="str">
        <f>Тех.ПАРА!B175</f>
        <v>Дремов Вячеслав</v>
      </c>
      <c r="C74" s="24">
        <f>Тех.ПАРА!D175</f>
        <v>17</v>
      </c>
      <c r="D74" s="127" t="str">
        <f>Тех.ПАРА!E175</f>
        <v>Нижневартовск</v>
      </c>
      <c r="E74" s="127" t="str">
        <f>Тех.ПАРА!G175</f>
        <v>б/р</v>
      </c>
      <c r="F74" s="128" t="str">
        <f>Тех.ПАРА!F175</f>
        <v>S14</v>
      </c>
      <c r="G74" s="129" t="s">
        <v>248</v>
      </c>
      <c r="H74" s="130">
        <v>48.6</v>
      </c>
      <c r="I74" s="121">
        <f t="shared" si="6"/>
        <v>48.6</v>
      </c>
      <c r="J74" s="133" t="s">
        <v>269</v>
      </c>
      <c r="K74" s="127" t="s">
        <v>101</v>
      </c>
      <c r="L74" s="127">
        <v>116</v>
      </c>
      <c r="M74" s="24" t="str">
        <f>Тех.ПАРА!H175</f>
        <v>Казанцев А.В.</v>
      </c>
    </row>
    <row r="75" spans="1:13" ht="30" x14ac:dyDescent="0.25">
      <c r="A75" s="127">
        <v>8</v>
      </c>
      <c r="B75" s="79" t="str">
        <f>Тех.ПАРА!B65</f>
        <v>Мансуров Марсель</v>
      </c>
      <c r="C75" s="24">
        <f>Тех.ПАРА!D65</f>
        <v>19</v>
      </c>
      <c r="D75" s="127" t="str">
        <f>Тех.ПАРА!E65</f>
        <v>Радужный</v>
      </c>
      <c r="E75" s="127" t="str">
        <f>Тех.ПАРА!G65</f>
        <v>2юн</v>
      </c>
      <c r="F75" s="128" t="str">
        <f>Тех.ПАРА!F65</f>
        <v>S14</v>
      </c>
      <c r="G75" s="129" t="s">
        <v>248</v>
      </c>
      <c r="H75" s="160">
        <v>7.0879629629629624E-4</v>
      </c>
      <c r="I75" s="117">
        <f t="shared" si="6"/>
        <v>7.0879629629629624E-4</v>
      </c>
      <c r="J75" s="133" t="s">
        <v>270</v>
      </c>
      <c r="K75" s="127" t="s">
        <v>94</v>
      </c>
      <c r="L75" s="127">
        <v>112</v>
      </c>
      <c r="M75" s="125" t="str">
        <f>Тех.ПАРА!H65</f>
        <v>Мерзлякова Ю.В.                                                              Брехер Т.Ю.</v>
      </c>
    </row>
    <row r="76" spans="1:13" ht="16.5" x14ac:dyDescent="0.25">
      <c r="A76" s="127">
        <v>9</v>
      </c>
      <c r="B76" s="79" t="str">
        <f>Тех.ПАРА!B41</f>
        <v>Быков Евгений н/з</v>
      </c>
      <c r="C76" s="24">
        <f>Тех.ПАРА!D41</f>
        <v>11</v>
      </c>
      <c r="D76" s="127" t="str">
        <f>Тех.ПАРА!E41</f>
        <v>Лангепас</v>
      </c>
      <c r="E76" s="127" t="str">
        <f>Тех.ПАРА!G41</f>
        <v>б/р</v>
      </c>
      <c r="F76" s="128" t="str">
        <f>Тех.ПАРА!F41</f>
        <v>S14</v>
      </c>
      <c r="G76" s="129" t="s">
        <v>248</v>
      </c>
      <c r="H76" s="160">
        <v>8.6030092592592592E-4</v>
      </c>
      <c r="I76" s="117">
        <f t="shared" si="6"/>
        <v>8.6030092592592592E-4</v>
      </c>
      <c r="J76" s="133" t="s">
        <v>271</v>
      </c>
      <c r="K76" s="127" t="s">
        <v>19</v>
      </c>
      <c r="L76" s="127" t="s">
        <v>169</v>
      </c>
      <c r="M76" s="24" t="str">
        <f>Тех.ПАРА!H41</f>
        <v>Зайцева Н.Л.</v>
      </c>
    </row>
    <row r="77" spans="1:13" ht="16.5" x14ac:dyDescent="0.25">
      <c r="A77" s="127">
        <v>10</v>
      </c>
      <c r="B77" s="79" t="str">
        <f>Тех.ПАРА!B176</f>
        <v>Мамбетов Данил</v>
      </c>
      <c r="C77" s="24">
        <f>Тех.ПАРА!D176</f>
        <v>17</v>
      </c>
      <c r="D77" s="127" t="str">
        <f>Тех.ПАРА!E176</f>
        <v>Нижневартовск</v>
      </c>
      <c r="E77" s="127" t="str">
        <f>Тех.ПАРА!G176</f>
        <v>б/р</v>
      </c>
      <c r="F77" s="128" t="str">
        <f>Тех.ПАРА!F176</f>
        <v>S14</v>
      </c>
      <c r="G77" s="129" t="s">
        <v>248</v>
      </c>
      <c r="H77" s="160">
        <v>1.0030092592592593E-3</v>
      </c>
      <c r="I77" s="117">
        <f t="shared" si="6"/>
        <v>1.0030092592592593E-3</v>
      </c>
      <c r="J77" s="133" t="s">
        <v>272</v>
      </c>
      <c r="K77" s="127" t="s">
        <v>19</v>
      </c>
      <c r="L77" s="127">
        <v>108</v>
      </c>
      <c r="M77" s="24" t="str">
        <f>Тех.ПАРА!H176</f>
        <v>Гайфетдинов А.В.</v>
      </c>
    </row>
    <row r="78" spans="1:13" ht="16.5" x14ac:dyDescent="0.25">
      <c r="A78" s="127">
        <v>11</v>
      </c>
      <c r="B78" s="79" t="str">
        <f>Тех.ПАРА!B94</f>
        <v>Дорошко Александр н/з</v>
      </c>
      <c r="C78" s="24">
        <f>Тех.ПАРА!D94</f>
        <v>10</v>
      </c>
      <c r="D78" s="127" t="str">
        <f>Тех.ПАРА!E94</f>
        <v>Сургутский район</v>
      </c>
      <c r="E78" s="127" t="str">
        <f>Тех.ПАРА!G94</f>
        <v>б/р</v>
      </c>
      <c r="F78" s="128" t="str">
        <f>Тех.ПАРА!F94</f>
        <v>S14</v>
      </c>
      <c r="G78" s="129" t="s">
        <v>248</v>
      </c>
      <c r="H78" s="160">
        <v>1.3414351851851851E-3</v>
      </c>
      <c r="I78" s="117">
        <f t="shared" si="6"/>
        <v>1.3414351851851851E-3</v>
      </c>
      <c r="J78" s="133" t="s">
        <v>273</v>
      </c>
      <c r="K78" s="127" t="s">
        <v>19</v>
      </c>
      <c r="L78" s="127" t="s">
        <v>169</v>
      </c>
      <c r="M78" s="154" t="str">
        <f>Тех.ПАРА!H94</f>
        <v>Скоробогатский Д.В.</v>
      </c>
    </row>
    <row r="79" spans="1:13" ht="16.5" x14ac:dyDescent="0.25">
      <c r="A79" s="127">
        <v>12</v>
      </c>
      <c r="B79" s="79" t="str">
        <f>Тех.ПАРА!B256</f>
        <v>Аниськов Владимир</v>
      </c>
      <c r="C79" s="24">
        <f>Тех.ПАРА!D256</f>
        <v>17</v>
      </c>
      <c r="D79" s="127" t="str">
        <f>Тех.ПАРА!E256</f>
        <v>Берёзовский район</v>
      </c>
      <c r="E79" s="127" t="str">
        <f>Тех.ПАРА!G256</f>
        <v>б/р</v>
      </c>
      <c r="F79" s="128" t="str">
        <f>Тех.ПАРА!F256</f>
        <v>S14</v>
      </c>
      <c r="G79" s="129" t="s">
        <v>248</v>
      </c>
      <c r="H79" s="160" t="s">
        <v>268</v>
      </c>
      <c r="I79" s="117" t="str">
        <f t="shared" si="6"/>
        <v>н/с</v>
      </c>
      <c r="J79" s="133" t="s">
        <v>248</v>
      </c>
      <c r="K79" s="133" t="s">
        <v>248</v>
      </c>
      <c r="L79" s="133" t="s">
        <v>248</v>
      </c>
      <c r="M79" s="24" t="str">
        <f>Тех.ПАРА!H256</f>
        <v>Попова Т.И.</v>
      </c>
    </row>
    <row r="80" spans="1:13" x14ac:dyDescent="0.25">
      <c r="A80" s="161"/>
      <c r="B80" s="162"/>
      <c r="C80" s="161"/>
      <c r="D80" s="161"/>
      <c r="E80" s="161"/>
      <c r="F80" s="163"/>
      <c r="G80" s="163"/>
      <c r="H80" s="161"/>
      <c r="I80" s="164"/>
      <c r="J80" s="164"/>
      <c r="K80" s="161"/>
      <c r="L80" s="161"/>
      <c r="M80" s="165"/>
    </row>
    <row r="81" spans="1:13" x14ac:dyDescent="0.25">
      <c r="A81" s="94"/>
      <c r="B81" s="134"/>
      <c r="C81" s="135"/>
      <c r="D81" s="136"/>
      <c r="E81" s="139"/>
      <c r="F81" s="166"/>
      <c r="G81" s="166"/>
      <c r="H81" s="136"/>
      <c r="I81" s="138"/>
      <c r="J81" s="138"/>
      <c r="K81" s="94"/>
      <c r="L81" s="139"/>
      <c r="M81" s="167"/>
    </row>
    <row r="82" spans="1:13" x14ac:dyDescent="0.25">
      <c r="A82" s="94"/>
      <c r="B82" s="134"/>
      <c r="C82" s="135"/>
      <c r="D82" s="136"/>
      <c r="E82" s="136"/>
      <c r="F82" s="137"/>
      <c r="G82" s="137"/>
      <c r="H82" s="137"/>
      <c r="I82" s="168"/>
      <c r="J82" s="168"/>
      <c r="K82" s="168"/>
      <c r="L82" s="139"/>
      <c r="M82" s="140"/>
    </row>
    <row r="83" spans="1:13" ht="18.75" x14ac:dyDescent="0.25">
      <c r="A83" s="206" t="s">
        <v>160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</row>
    <row r="84" spans="1:13" ht="18.75" x14ac:dyDescent="0.3">
      <c r="A84" s="141"/>
      <c r="B84" s="142"/>
      <c r="C84" s="143"/>
      <c r="D84" s="144"/>
      <c r="E84" s="144"/>
      <c r="F84" s="144"/>
      <c r="G84" s="144"/>
      <c r="H84" s="144"/>
      <c r="I84" s="145"/>
      <c r="J84" s="145"/>
      <c r="K84" s="145"/>
      <c r="L84" s="146"/>
      <c r="M84" s="147"/>
    </row>
    <row r="85" spans="1:13" ht="16.5" x14ac:dyDescent="0.25">
      <c r="A85" s="196" t="s">
        <v>161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</row>
    <row r="86" spans="1:13" ht="16.5" x14ac:dyDescent="0.2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</row>
    <row r="87" spans="1:13" ht="18.75" x14ac:dyDescent="0.3">
      <c r="A87" s="202" t="s">
        <v>259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</row>
    <row r="88" spans="1:13" ht="18.75" x14ac:dyDescent="0.3">
      <c r="A88" s="202" t="s">
        <v>151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</row>
    <row r="89" spans="1:13" ht="18.75" x14ac:dyDescent="0.3">
      <c r="A89" s="202" t="s">
        <v>152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</row>
    <row r="90" spans="1:13" ht="19.5" x14ac:dyDescent="0.35">
      <c r="A90" s="205" t="s">
        <v>31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</row>
    <row r="91" spans="1:13" ht="19.5" x14ac:dyDescent="0.25">
      <c r="A91" s="204" t="s">
        <v>156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</row>
    <row r="92" spans="1:13" ht="28.9" customHeight="1" x14ac:dyDescent="0.25">
      <c r="A92" s="182" t="s">
        <v>113</v>
      </c>
      <c r="B92" s="115" t="s">
        <v>29</v>
      </c>
      <c r="C92" s="115" t="s">
        <v>159</v>
      </c>
      <c r="D92" s="115" t="s">
        <v>1</v>
      </c>
      <c r="E92" s="114" t="s">
        <v>18</v>
      </c>
      <c r="F92" s="114" t="s">
        <v>25</v>
      </c>
      <c r="G92" s="115" t="s">
        <v>147</v>
      </c>
      <c r="H92" s="115" t="s">
        <v>4</v>
      </c>
      <c r="I92" s="115" t="s">
        <v>26</v>
      </c>
      <c r="J92" s="115" t="s">
        <v>5</v>
      </c>
      <c r="K92" s="115" t="s">
        <v>146</v>
      </c>
      <c r="L92" s="115" t="s">
        <v>6</v>
      </c>
      <c r="M92" s="115" t="s">
        <v>2</v>
      </c>
    </row>
    <row r="93" spans="1:13" ht="15.75" x14ac:dyDescent="0.25">
      <c r="A93" s="200" t="s">
        <v>77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</row>
    <row r="94" spans="1:13" ht="16.5" x14ac:dyDescent="0.25">
      <c r="A94" s="64">
        <v>1</v>
      </c>
      <c r="B94" s="39" t="str">
        <f>Тех.ПАРА!B126</f>
        <v>Петренко Елена н/з</v>
      </c>
      <c r="C94" s="24">
        <f>Тех.ПАРА!D126</f>
        <v>36</v>
      </c>
      <c r="D94" s="24" t="str">
        <f>Тех.ПАРА!E126</f>
        <v>Урай</v>
      </c>
      <c r="E94" s="24" t="str">
        <f>Тех.ПАРА!G126</f>
        <v>КМС</v>
      </c>
      <c r="F94" s="24" t="str">
        <f>Тех.ПАРА!F126</f>
        <v>S1</v>
      </c>
      <c r="G94" s="116" t="s">
        <v>252</v>
      </c>
      <c r="H94" s="117">
        <v>2.8438657407407406E-3</v>
      </c>
      <c r="I94" s="117">
        <f>H94*G94</f>
        <v>9.1856863425925919E-4</v>
      </c>
      <c r="J94" s="118" t="s">
        <v>119</v>
      </c>
      <c r="K94" s="183" t="s">
        <v>277</v>
      </c>
      <c r="L94" s="24" t="s">
        <v>169</v>
      </c>
      <c r="M94" s="24" t="str">
        <f>Тех.ПАРА!H126</f>
        <v>Бусарева Е.А.</v>
      </c>
    </row>
    <row r="95" spans="1:13" ht="16.5" x14ac:dyDescent="0.25">
      <c r="A95" s="24">
        <v>2</v>
      </c>
      <c r="B95" s="39" t="str">
        <f>Тех.ПАРА!B88</f>
        <v>Яткина Надежда</v>
      </c>
      <c r="C95" s="24">
        <f>Тех.ПАРА!D88</f>
        <v>37</v>
      </c>
      <c r="D95" s="24" t="str">
        <f>Тех.ПАРА!E88</f>
        <v>Сургутский район</v>
      </c>
      <c r="E95" s="24" t="str">
        <f>Тех.ПАРА!G88</f>
        <v>б/р</v>
      </c>
      <c r="F95" s="24" t="str">
        <f>Тех.ПАРА!F88</f>
        <v>S4</v>
      </c>
      <c r="G95" s="116" t="s">
        <v>251</v>
      </c>
      <c r="H95" s="117">
        <v>2.2069444444444445E-3</v>
      </c>
      <c r="I95" s="117">
        <f>H95*G95</f>
        <v>1.3594777777777777E-3</v>
      </c>
      <c r="J95" s="118" t="s">
        <v>23</v>
      </c>
      <c r="K95" s="24" t="s">
        <v>89</v>
      </c>
      <c r="L95" s="24">
        <v>150</v>
      </c>
      <c r="M95" s="24" t="str">
        <f>Тех.ПАРА!H88</f>
        <v>Пилявец Д.О.</v>
      </c>
    </row>
    <row r="96" spans="1:13" ht="15.75" x14ac:dyDescent="0.25">
      <c r="A96" s="200" t="s">
        <v>116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</row>
    <row r="97" spans="1:13" ht="16.5" x14ac:dyDescent="0.25">
      <c r="A97" s="149">
        <v>1</v>
      </c>
      <c r="B97" s="79" t="str">
        <f>Тех.ПАРА!B145</f>
        <v>Рюгер Анна</v>
      </c>
      <c r="C97" s="149">
        <f>Тех.ПАРА!D145</f>
        <v>21</v>
      </c>
      <c r="D97" s="149" t="str">
        <f>Тех.ПАРА!E145</f>
        <v>Советский район</v>
      </c>
      <c r="E97" s="150" t="str">
        <f>Тех.ПАРА!G145</f>
        <v>б/р</v>
      </c>
      <c r="F97" s="151" t="str">
        <f>Тех.ПАРА!F145</f>
        <v>S5</v>
      </c>
      <c r="G97" s="152" t="s">
        <v>254</v>
      </c>
      <c r="H97" s="170">
        <v>1.6814814814814815E-3</v>
      </c>
      <c r="I97" s="117">
        <f>H97*G97</f>
        <v>1.1837629629629629E-3</v>
      </c>
      <c r="J97" s="131" t="s">
        <v>119</v>
      </c>
      <c r="K97" s="149" t="s">
        <v>72</v>
      </c>
      <c r="L97" s="24">
        <v>155</v>
      </c>
      <c r="M97" s="24" t="str">
        <f>Тех.ПАРА!H145</f>
        <v>Рюгер В.В.</v>
      </c>
    </row>
    <row r="98" spans="1:13" ht="16.5" x14ac:dyDescent="0.25">
      <c r="A98" s="149">
        <v>2</v>
      </c>
      <c r="B98" s="79" t="str">
        <f>Тех.ПАРА!B86</f>
        <v>Панчишина Галина</v>
      </c>
      <c r="C98" s="149">
        <f>Тех.ПАРА!D86</f>
        <v>67</v>
      </c>
      <c r="D98" s="149" t="str">
        <f>Тех.ПАРА!E86</f>
        <v>Сургутский район</v>
      </c>
      <c r="E98" s="150" t="str">
        <f>Тех.ПАРА!G86</f>
        <v>б/р</v>
      </c>
      <c r="F98" s="151" t="str">
        <f>Тех.ПАРА!F86</f>
        <v>S7</v>
      </c>
      <c r="G98" s="152" t="s">
        <v>253</v>
      </c>
      <c r="H98" s="170">
        <v>1.6537037037037035E-3</v>
      </c>
      <c r="I98" s="117">
        <f>H98*G98</f>
        <v>1.3692666666666664E-3</v>
      </c>
      <c r="J98" s="131" t="s">
        <v>23</v>
      </c>
      <c r="K98" s="149" t="s">
        <v>89</v>
      </c>
      <c r="L98" s="24">
        <v>142</v>
      </c>
      <c r="M98" s="24" t="str">
        <f>Тех.ПАРА!H86</f>
        <v>Савельева С.М.</v>
      </c>
    </row>
    <row r="99" spans="1:13" ht="16.5" x14ac:dyDescent="0.25">
      <c r="A99" s="149">
        <v>3</v>
      </c>
      <c r="B99" s="79" t="str">
        <f>Тех.ПАРА!B87</f>
        <v>Дорохова Алёна</v>
      </c>
      <c r="C99" s="149">
        <f>Тех.ПАРА!D87</f>
        <v>24</v>
      </c>
      <c r="D99" s="149" t="str">
        <f>Тех.ПАРА!E87</f>
        <v>Сургутский район</v>
      </c>
      <c r="E99" s="150" t="str">
        <f>Тех.ПАРА!G87</f>
        <v>б/р</v>
      </c>
      <c r="F99" s="151" t="str">
        <f>Тех.ПАРА!F87</f>
        <v>S7</v>
      </c>
      <c r="G99" s="152" t="s">
        <v>253</v>
      </c>
      <c r="H99" s="170">
        <v>3.217013888888889E-3</v>
      </c>
      <c r="I99" s="117">
        <f>H99*G99</f>
        <v>2.6636874999999998E-3</v>
      </c>
      <c r="J99" s="131" t="s">
        <v>72</v>
      </c>
      <c r="K99" s="149" t="s">
        <v>19</v>
      </c>
      <c r="L99" s="24">
        <v>134</v>
      </c>
      <c r="M99" s="24" t="str">
        <f>Тех.ПАРА!H87</f>
        <v>Черепанов В.Н.</v>
      </c>
    </row>
    <row r="100" spans="1:13" ht="15.75" x14ac:dyDescent="0.25">
      <c r="A100" s="200" t="s">
        <v>117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</row>
    <row r="101" spans="1:13" ht="16.5" x14ac:dyDescent="0.25">
      <c r="A101" s="24">
        <v>1</v>
      </c>
      <c r="B101" s="39" t="str">
        <f>Тех.ПАРА!B232</f>
        <v>Максимова Маргарита</v>
      </c>
      <c r="C101" s="24">
        <f>Тех.ПАРА!D232</f>
        <v>33</v>
      </c>
      <c r="D101" s="24" t="str">
        <f>Тех.ПАРА!E232</f>
        <v>Сургут</v>
      </c>
      <c r="E101" s="24" t="str">
        <f>Тех.ПАРА!G232</f>
        <v>МС</v>
      </c>
      <c r="F101" s="119" t="str">
        <f>Тех.ПАРА!F232</f>
        <v>S8</v>
      </c>
      <c r="G101" s="116" t="s">
        <v>239</v>
      </c>
      <c r="H101" s="117">
        <v>1.3307870370370368E-3</v>
      </c>
      <c r="I101" s="117">
        <f>H101*G101</f>
        <v>1.2176701388888888E-3</v>
      </c>
      <c r="J101" s="124" t="s">
        <v>119</v>
      </c>
      <c r="K101" s="24" t="s">
        <v>72</v>
      </c>
      <c r="L101" s="24">
        <v>150</v>
      </c>
      <c r="M101" s="24" t="str">
        <f>Тех.ПАРА!H232</f>
        <v>самостоятельно</v>
      </c>
    </row>
    <row r="102" spans="1:13" ht="16.5" x14ac:dyDescent="0.25">
      <c r="A102" s="24">
        <v>2</v>
      </c>
      <c r="B102" s="39" t="str">
        <f>Тех.ПАРА!B190</f>
        <v>Ямалова Анастасия</v>
      </c>
      <c r="C102" s="24">
        <f>Тех.ПАРА!D190</f>
        <v>23</v>
      </c>
      <c r="D102" s="24" t="str">
        <f>Тех.ПАРА!E190</f>
        <v>Нефтеюганск</v>
      </c>
      <c r="E102" s="24" t="str">
        <f>Тех.ПАРА!G190</f>
        <v>1юн</v>
      </c>
      <c r="F102" s="119" t="str">
        <f>Тех.ПАРА!F190</f>
        <v>S10</v>
      </c>
      <c r="G102" s="116" t="s">
        <v>238</v>
      </c>
      <c r="H102" s="117">
        <v>1.4877314814814814E-3</v>
      </c>
      <c r="I102" s="117">
        <f>H102*G102</f>
        <v>1.4877314814814814E-3</v>
      </c>
      <c r="J102" s="124" t="s">
        <v>23</v>
      </c>
      <c r="K102" s="24" t="s">
        <v>101</v>
      </c>
      <c r="L102" s="24">
        <v>142</v>
      </c>
      <c r="M102" s="24" t="str">
        <f>Тех.ПАРА!H190</f>
        <v>Исламов Р.У.</v>
      </c>
    </row>
    <row r="103" spans="1:13" ht="16.5" x14ac:dyDescent="0.25">
      <c r="A103" s="24">
        <v>3</v>
      </c>
      <c r="B103" s="39" t="str">
        <f>Тех.ПАРА!B34</f>
        <v>Новор Галина</v>
      </c>
      <c r="C103" s="24">
        <f>Тех.ПАРА!D34</f>
        <v>66</v>
      </c>
      <c r="D103" s="24" t="str">
        <f>Тех.ПАРА!E34</f>
        <v>Лангепас</v>
      </c>
      <c r="E103" s="24" t="str">
        <f>Тех.ПАРА!G34</f>
        <v>б/р</v>
      </c>
      <c r="F103" s="119" t="str">
        <f>Тех.ПАРА!F34</f>
        <v>S8</v>
      </c>
      <c r="G103" s="116" t="s">
        <v>239</v>
      </c>
      <c r="H103" s="117">
        <v>2.1832175925925925E-3</v>
      </c>
      <c r="I103" s="117">
        <f>H103*G103</f>
        <v>1.9976440972222223E-3</v>
      </c>
      <c r="J103" s="124" t="s">
        <v>72</v>
      </c>
      <c r="K103" s="24" t="s">
        <v>19</v>
      </c>
      <c r="L103" s="24">
        <v>134</v>
      </c>
      <c r="M103" s="24" t="str">
        <f>Тех.ПАРА!H34</f>
        <v>Зайцева Н.Л.</v>
      </c>
    </row>
    <row r="104" spans="1:13" ht="16.5" x14ac:dyDescent="0.25">
      <c r="A104" s="171">
        <v>4</v>
      </c>
      <c r="B104" s="39" t="str">
        <f>Тех.ПАРА!B163</f>
        <v>Козятин Анастасия</v>
      </c>
      <c r="C104" s="24">
        <f>Тех.ПАРА!D163</f>
        <v>19</v>
      </c>
      <c r="D104" s="24" t="str">
        <f>Тех.ПАРА!E163</f>
        <v>Нижневартовск</v>
      </c>
      <c r="E104" s="24" t="str">
        <f>Тех.ПАРА!G163</f>
        <v>б/р</v>
      </c>
      <c r="F104" s="119" t="str">
        <f>Тех.ПАРА!F163</f>
        <v>S8</v>
      </c>
      <c r="G104" s="116" t="s">
        <v>239</v>
      </c>
      <c r="H104" s="117" t="s">
        <v>268</v>
      </c>
      <c r="I104" s="117" t="s">
        <v>248</v>
      </c>
      <c r="J104" s="117" t="s">
        <v>248</v>
      </c>
      <c r="K104" s="117" t="s">
        <v>248</v>
      </c>
      <c r="L104" s="117" t="s">
        <v>248</v>
      </c>
      <c r="M104" s="24" t="str">
        <f>Тех.ПАРА!H163</f>
        <v>Гайфетдинов А.В.</v>
      </c>
    </row>
    <row r="105" spans="1:13" ht="15.75" x14ac:dyDescent="0.25">
      <c r="A105" s="208" t="s">
        <v>76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10"/>
    </row>
    <row r="106" spans="1:13" ht="16.5" x14ac:dyDescent="0.25">
      <c r="A106" s="127">
        <v>1</v>
      </c>
      <c r="B106" s="79" t="str">
        <f>Тех.ПАРА!B33</f>
        <v>Пешхоева Луиза</v>
      </c>
      <c r="C106" s="24">
        <f>Тех.ПАРА!D33</f>
        <v>36</v>
      </c>
      <c r="D106" s="127" t="str">
        <f>Тех.ПАРА!E33</f>
        <v>Лангепас</v>
      </c>
      <c r="E106" s="127" t="str">
        <f>Тех.ПАРА!G33</f>
        <v>б/р</v>
      </c>
      <c r="F106" s="128" t="str">
        <f>Тех.ПАРА!F33</f>
        <v>S12</v>
      </c>
      <c r="G106" s="129" t="s">
        <v>242</v>
      </c>
      <c r="H106" s="160">
        <v>1.3902777777777776E-3</v>
      </c>
      <c r="I106" s="117">
        <f>H106*G106</f>
        <v>1.3596916666666664E-3</v>
      </c>
      <c r="J106" s="131" t="s">
        <v>119</v>
      </c>
      <c r="K106" s="127" t="s">
        <v>94</v>
      </c>
      <c r="L106" s="127">
        <v>150</v>
      </c>
      <c r="M106" s="24" t="str">
        <f>Тех.ПАРА!H33</f>
        <v>Зайцева Н.Л.</v>
      </c>
    </row>
    <row r="107" spans="1:13" ht="16.5" x14ac:dyDescent="0.25">
      <c r="A107" s="127">
        <v>2</v>
      </c>
      <c r="B107" s="79" t="str">
        <f>Тех.ПАРА!B32</f>
        <v>Шлык Евгения</v>
      </c>
      <c r="C107" s="24">
        <f>Тех.ПАРА!D32</f>
        <v>45</v>
      </c>
      <c r="D107" s="127" t="str">
        <f>Тех.ПАРА!E32</f>
        <v>Лангепас</v>
      </c>
      <c r="E107" s="127" t="str">
        <f>Тех.ПАРА!G32</f>
        <v>б/р</v>
      </c>
      <c r="F107" s="128" t="str">
        <f>Тех.ПАРА!F32</f>
        <v>S13</v>
      </c>
      <c r="G107" s="129" t="s">
        <v>241</v>
      </c>
      <c r="H107" s="160">
        <v>1.5472222222222224E-3</v>
      </c>
      <c r="I107" s="117">
        <f>H107*G107</f>
        <v>1.578166666666667E-3</v>
      </c>
      <c r="J107" s="131" t="s">
        <v>23</v>
      </c>
      <c r="K107" s="127" t="s">
        <v>94</v>
      </c>
      <c r="L107" s="127">
        <v>142</v>
      </c>
      <c r="M107" s="24" t="str">
        <f>Тех.ПАРА!H32</f>
        <v>Зайцева Н.Л.</v>
      </c>
    </row>
    <row r="108" spans="1:13" ht="16.5" x14ac:dyDescent="0.25">
      <c r="A108" s="159">
        <v>3</v>
      </c>
      <c r="B108" s="79" t="str">
        <f>Тех.ПАРА!B209</f>
        <v>Николаева Ольга</v>
      </c>
      <c r="C108" s="24">
        <f>Тех.ПАРА!D209</f>
        <v>42</v>
      </c>
      <c r="D108" s="127" t="str">
        <f>Тех.ПАРА!E209</f>
        <v>Нягань</v>
      </c>
      <c r="E108" s="127" t="str">
        <f>Тех.ПАРА!G209</f>
        <v>б/р</v>
      </c>
      <c r="F108" s="128" t="str">
        <f>Тех.ПАРА!F209</f>
        <v>S12</v>
      </c>
      <c r="G108" s="129" t="s">
        <v>242</v>
      </c>
      <c r="H108" s="160" t="s">
        <v>274</v>
      </c>
      <c r="I108" s="117" t="s">
        <v>248</v>
      </c>
      <c r="J108" s="117" t="s">
        <v>248</v>
      </c>
      <c r="K108" s="117" t="s">
        <v>248</v>
      </c>
      <c r="L108" s="117" t="s">
        <v>248</v>
      </c>
      <c r="M108" s="24" t="str">
        <f>Тех.ПАРА!H209</f>
        <v>Сергеева С.А.</v>
      </c>
    </row>
    <row r="109" spans="1:13" ht="15.75" x14ac:dyDescent="0.25">
      <c r="A109" s="197" t="s">
        <v>110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9"/>
    </row>
    <row r="110" spans="1:13" ht="30" x14ac:dyDescent="0.25">
      <c r="A110" s="127">
        <v>1</v>
      </c>
      <c r="B110" s="79" t="str">
        <f>Тех.ПАРА!B63</f>
        <v>Подрядова Ольга</v>
      </c>
      <c r="C110" s="24">
        <f>Тех.ПАРА!D63</f>
        <v>33</v>
      </c>
      <c r="D110" s="127" t="str">
        <f>Тех.ПАРА!E63</f>
        <v>Радужный</v>
      </c>
      <c r="E110" s="127" t="str">
        <f>Тех.ПАРА!G63</f>
        <v>б/р</v>
      </c>
      <c r="F110" s="128" t="str">
        <f>Тех.ПАРА!F63</f>
        <v>S14</v>
      </c>
      <c r="G110" s="129" t="s">
        <v>248</v>
      </c>
      <c r="H110" s="160">
        <v>2.5730324074074076E-3</v>
      </c>
      <c r="I110" s="117">
        <f>H110</f>
        <v>2.5730324074074076E-3</v>
      </c>
      <c r="J110" s="131" t="s">
        <v>119</v>
      </c>
      <c r="K110" s="127" t="s">
        <v>19</v>
      </c>
      <c r="L110" s="127">
        <v>150</v>
      </c>
      <c r="M110" s="125" t="str">
        <f>Тех.ПАРА!H63</f>
        <v>Мерзлякова Ю.В.                                                             Абдуллаев Д.Р.</v>
      </c>
    </row>
    <row r="111" spans="1:13" ht="16.5" x14ac:dyDescent="0.25">
      <c r="A111" s="127">
        <v>2</v>
      </c>
      <c r="B111" s="79" t="str">
        <f>Тех.ПАРА!B218</f>
        <v>Гаврилова Анна</v>
      </c>
      <c r="C111" s="24">
        <f>Тех.ПАРА!D218</f>
        <v>35</v>
      </c>
      <c r="D111" s="127" t="str">
        <f>Тех.ПАРА!E218</f>
        <v>Нягань</v>
      </c>
      <c r="E111" s="127" t="str">
        <f>Тех.ПАРА!G218</f>
        <v>б/р</v>
      </c>
      <c r="F111" s="128" t="str">
        <f>Тех.ПАРА!F218</f>
        <v>S14</v>
      </c>
      <c r="G111" s="129" t="s">
        <v>248</v>
      </c>
      <c r="H111" s="160">
        <v>3.2172453703703703E-3</v>
      </c>
      <c r="I111" s="117">
        <f>H111</f>
        <v>3.2172453703703703E-3</v>
      </c>
      <c r="J111" s="131" t="s">
        <v>23</v>
      </c>
      <c r="K111" s="127" t="s">
        <v>19</v>
      </c>
      <c r="L111" s="127">
        <v>142</v>
      </c>
      <c r="M111" s="24" t="str">
        <f>Тех.ПАРА!H218</f>
        <v>Сергеева С.А.</v>
      </c>
    </row>
    <row r="112" spans="1:13" ht="16.5" x14ac:dyDescent="0.25">
      <c r="A112" s="172"/>
      <c r="B112" s="173"/>
      <c r="C112" s="174"/>
      <c r="D112" s="172"/>
      <c r="E112" s="172"/>
      <c r="F112" s="175"/>
      <c r="G112" s="176"/>
      <c r="H112" s="177"/>
      <c r="I112" s="178"/>
      <c r="J112" s="179"/>
      <c r="K112" s="172"/>
      <c r="L112" s="172"/>
      <c r="M112" s="174"/>
    </row>
    <row r="113" spans="1:13" ht="16.5" x14ac:dyDescent="0.25">
      <c r="A113" s="172"/>
      <c r="B113" s="173"/>
      <c r="C113" s="174"/>
      <c r="D113" s="172"/>
      <c r="E113" s="172"/>
      <c r="F113" s="175"/>
      <c r="G113" s="176"/>
      <c r="H113" s="177"/>
      <c r="I113" s="178"/>
      <c r="J113" s="179"/>
      <c r="K113" s="172"/>
      <c r="L113" s="172"/>
      <c r="M113" s="174"/>
    </row>
    <row r="114" spans="1:13" x14ac:dyDescent="0.25">
      <c r="A114" s="94"/>
      <c r="B114" s="134"/>
      <c r="C114" s="135"/>
      <c r="D114" s="136"/>
      <c r="E114" s="136"/>
      <c r="F114" s="137"/>
      <c r="G114" s="137"/>
      <c r="H114" s="137"/>
      <c r="I114" s="168"/>
      <c r="J114" s="168"/>
      <c r="K114" s="168"/>
      <c r="L114" s="139"/>
      <c r="M114" s="140"/>
    </row>
    <row r="115" spans="1:13" ht="16.899999999999999" customHeight="1" x14ac:dyDescent="0.25">
      <c r="A115" s="206" t="s">
        <v>160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</row>
    <row r="116" spans="1:13" ht="18.75" x14ac:dyDescent="0.3">
      <c r="A116" s="141"/>
      <c r="B116" s="142"/>
      <c r="C116" s="143"/>
      <c r="D116" s="144"/>
      <c r="E116" s="144"/>
      <c r="F116" s="144"/>
      <c r="G116" s="144"/>
      <c r="H116" s="144"/>
      <c r="I116" s="145"/>
      <c r="J116" s="145"/>
      <c r="K116" s="145"/>
      <c r="L116" s="146"/>
      <c r="M116" s="147"/>
    </row>
    <row r="117" spans="1:13" ht="16.899999999999999" customHeight="1" x14ac:dyDescent="0.25">
      <c r="A117" s="196" t="s">
        <v>161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</row>
    <row r="118" spans="1:13" ht="18.75" x14ac:dyDescent="0.3">
      <c r="A118" s="202" t="s">
        <v>259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</row>
    <row r="119" spans="1:13" ht="18.75" x14ac:dyDescent="0.3">
      <c r="A119" s="202" t="s">
        <v>151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</row>
    <row r="120" spans="1:13" ht="18.75" x14ac:dyDescent="0.3">
      <c r="A120" s="202" t="s">
        <v>153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</row>
    <row r="121" spans="1:13" ht="19.5" x14ac:dyDescent="0.35">
      <c r="A121" s="205" t="s">
        <v>31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</row>
    <row r="122" spans="1:13" ht="19.5" x14ac:dyDescent="0.25">
      <c r="A122" s="204" t="s">
        <v>156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</row>
    <row r="123" spans="1:13" ht="25.9" customHeight="1" x14ac:dyDescent="0.25">
      <c r="A123" s="182" t="s">
        <v>113</v>
      </c>
      <c r="B123" s="115" t="s">
        <v>29</v>
      </c>
      <c r="C123" s="115" t="s">
        <v>159</v>
      </c>
      <c r="D123" s="115" t="s">
        <v>1</v>
      </c>
      <c r="E123" s="114" t="s">
        <v>18</v>
      </c>
      <c r="F123" s="114" t="s">
        <v>25</v>
      </c>
      <c r="G123" s="115" t="s">
        <v>147</v>
      </c>
      <c r="H123" s="115" t="s">
        <v>4</v>
      </c>
      <c r="I123" s="115" t="s">
        <v>26</v>
      </c>
      <c r="J123" s="115" t="s">
        <v>5</v>
      </c>
      <c r="K123" s="115" t="s">
        <v>146</v>
      </c>
      <c r="L123" s="115" t="s">
        <v>6</v>
      </c>
      <c r="M123" s="115" t="s">
        <v>2</v>
      </c>
    </row>
    <row r="124" spans="1:13" ht="15.75" x14ac:dyDescent="0.25">
      <c r="A124" s="200" t="s">
        <v>276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</row>
    <row r="125" spans="1:13" ht="16.5" x14ac:dyDescent="0.25">
      <c r="A125" s="64">
        <v>1</v>
      </c>
      <c r="B125" s="39" t="str">
        <f>Тех.ПАРА!B125</f>
        <v>Балтачев Антон н/з</v>
      </c>
      <c r="C125" s="24">
        <f>Тех.ПАРА!D125</f>
        <v>33</v>
      </c>
      <c r="D125" s="24" t="str">
        <f>Тех.ПАРА!E125</f>
        <v>Урай</v>
      </c>
      <c r="E125" s="24" t="str">
        <f>Тех.ПАРА!G125</f>
        <v>КМС</v>
      </c>
      <c r="F125" s="24" t="str">
        <f>Тех.ПАРА!F125</f>
        <v>S1</v>
      </c>
      <c r="G125" s="116" t="s">
        <v>255</v>
      </c>
      <c r="H125" s="117">
        <v>2.10625E-3</v>
      </c>
      <c r="I125" s="117">
        <f>H125*G125</f>
        <v>5.4973125E-4</v>
      </c>
      <c r="J125" s="118" t="s">
        <v>119</v>
      </c>
      <c r="K125" s="183" t="s">
        <v>277</v>
      </c>
      <c r="L125" s="24" t="s">
        <v>169</v>
      </c>
      <c r="M125" s="24" t="str">
        <f>Тех.ПАРА!H125</f>
        <v>Бусарева Е.А.</v>
      </c>
    </row>
    <row r="126" spans="1:13" ht="16.5" x14ac:dyDescent="0.25">
      <c r="A126" s="64">
        <v>2</v>
      </c>
      <c r="B126" s="39" t="str">
        <f>Тех.ПАРА!B233</f>
        <v>Ковалев Александр</v>
      </c>
      <c r="C126" s="24">
        <f>Тех.ПАРА!D233</f>
        <v>22</v>
      </c>
      <c r="D126" s="24" t="str">
        <f>Тех.ПАРА!E233</f>
        <v>Сургут</v>
      </c>
      <c r="E126" s="24" t="str">
        <f>Тех.ПАРА!G233</f>
        <v>МС</v>
      </c>
      <c r="F126" s="24" t="str">
        <f>Тех.ПАРА!F233</f>
        <v>S2</v>
      </c>
      <c r="G126" s="116" t="s">
        <v>256</v>
      </c>
      <c r="H126" s="117">
        <v>1.9273148148148149E-3</v>
      </c>
      <c r="I126" s="117">
        <f>H126*G126</f>
        <v>7.2852500000000005E-4</v>
      </c>
      <c r="J126" s="148" t="s">
        <v>23</v>
      </c>
      <c r="K126" s="117" t="s">
        <v>119</v>
      </c>
      <c r="L126" s="116" t="s">
        <v>281</v>
      </c>
      <c r="M126" s="24" t="str">
        <f>Тех.ПАРА!H233</f>
        <v>Афаневич Н.Н.</v>
      </c>
    </row>
    <row r="127" spans="1:13" ht="16.5" x14ac:dyDescent="0.25">
      <c r="A127" s="64">
        <v>3</v>
      </c>
      <c r="B127" s="39" t="str">
        <f>Тех.ПАРА!B187</f>
        <v>Нигматуллин Динар</v>
      </c>
      <c r="C127" s="24">
        <f>Тех.ПАРА!D187</f>
        <v>23</v>
      </c>
      <c r="D127" s="24" t="str">
        <f>Тех.ПАРА!E187</f>
        <v>Нефтеюганск</v>
      </c>
      <c r="E127" s="24" t="str">
        <f>Тех.ПАРА!G187</f>
        <v>б/р</v>
      </c>
      <c r="F127" s="24" t="str">
        <f>Тех.ПАРА!F187</f>
        <v>S3</v>
      </c>
      <c r="G127" s="116" t="s">
        <v>244</v>
      </c>
      <c r="H127" s="117">
        <v>3.042708333333333E-3</v>
      </c>
      <c r="I127" s="117">
        <f>H127*G127</f>
        <v>1.5335249999999998E-3</v>
      </c>
      <c r="J127" s="118" t="s">
        <v>72</v>
      </c>
      <c r="K127" s="24" t="s">
        <v>94</v>
      </c>
      <c r="L127" s="24">
        <v>142</v>
      </c>
      <c r="M127" s="24" t="str">
        <f>Тех.ПАРА!H187</f>
        <v>Исламов Р.У.</v>
      </c>
    </row>
    <row r="128" spans="1:13" ht="15.75" x14ac:dyDescent="0.25">
      <c r="A128" s="200" t="s">
        <v>116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</row>
    <row r="129" spans="1:13" ht="16.5" x14ac:dyDescent="0.25">
      <c r="A129" s="24">
        <v>1</v>
      </c>
      <c r="B129" s="79" t="str">
        <f>Тех.ПАРА!B124</f>
        <v>Бусарев Владимир</v>
      </c>
      <c r="C129" s="24">
        <f>Тех.ПАРА!D124</f>
        <v>39</v>
      </c>
      <c r="D129" s="24" t="str">
        <f>Тех.ПАРА!E124</f>
        <v>Урай</v>
      </c>
      <c r="E129" s="127" t="str">
        <f>Тех.ПАРА!G124</f>
        <v>КМС</v>
      </c>
      <c r="F129" s="128" t="str">
        <f>Тех.ПАРА!F124</f>
        <v>S5</v>
      </c>
      <c r="G129" s="129" t="s">
        <v>246</v>
      </c>
      <c r="H129" s="160">
        <v>9.6331018518518521E-4</v>
      </c>
      <c r="I129" s="117">
        <f>H129*G129</f>
        <v>6.7431712962962964E-4</v>
      </c>
      <c r="J129" s="131" t="s">
        <v>119</v>
      </c>
      <c r="K129" s="24" t="s">
        <v>43</v>
      </c>
      <c r="L129" s="24">
        <v>175</v>
      </c>
      <c r="M129" s="24" t="str">
        <f>Тех.ПАРА!H124</f>
        <v>Бусарева Е.А.</v>
      </c>
    </row>
    <row r="130" spans="1:13" ht="16.5" x14ac:dyDescent="0.25">
      <c r="A130" s="24">
        <v>2</v>
      </c>
      <c r="B130" s="79" t="str">
        <f>Тех.ПАРА!B161</f>
        <v>Пшенный Алексей</v>
      </c>
      <c r="C130" s="24">
        <f>Тех.ПАРА!D161</f>
        <v>30</v>
      </c>
      <c r="D130" s="24" t="str">
        <f>Тех.ПАРА!E161</f>
        <v>Нижневартовск</v>
      </c>
      <c r="E130" s="127" t="str">
        <f>Тех.ПАРА!G161</f>
        <v>б/р</v>
      </c>
      <c r="F130" s="128" t="str">
        <f>Тех.ПАРА!F161</f>
        <v>S6</v>
      </c>
      <c r="G130" s="129" t="s">
        <v>257</v>
      </c>
      <c r="H130" s="160">
        <v>1.3523148148148149E-3</v>
      </c>
      <c r="I130" s="117">
        <f>H130*G130</f>
        <v>1.02235E-3</v>
      </c>
      <c r="J130" s="157" t="s">
        <v>23</v>
      </c>
      <c r="K130" s="24" t="s">
        <v>89</v>
      </c>
      <c r="L130" s="24">
        <v>142</v>
      </c>
      <c r="M130" s="24" t="str">
        <f>Тех.ПАРА!H161</f>
        <v>Гайфетдинова М.В.</v>
      </c>
    </row>
    <row r="131" spans="1:13" ht="30" x14ac:dyDescent="0.25">
      <c r="A131" s="24">
        <v>3</v>
      </c>
      <c r="B131" s="79" t="str">
        <f>Тех.ПАРА!B61</f>
        <v>Горелов Даниил</v>
      </c>
      <c r="C131" s="24">
        <f>Тех.ПАРА!D61</f>
        <v>23</v>
      </c>
      <c r="D131" s="24" t="str">
        <f>Тех.ПАРА!E61</f>
        <v>Радужный</v>
      </c>
      <c r="E131" s="127" t="str">
        <f>Тех.ПАРА!G61</f>
        <v>2юн</v>
      </c>
      <c r="F131" s="128" t="str">
        <f>Тех.ПАРА!F61</f>
        <v>S7</v>
      </c>
      <c r="G131" s="129" t="s">
        <v>245</v>
      </c>
      <c r="H131" s="160">
        <v>1.7377314814814816E-3</v>
      </c>
      <c r="I131" s="117">
        <f>H131*G131</f>
        <v>1.4214643518518518E-3</v>
      </c>
      <c r="J131" s="131" t="s">
        <v>72</v>
      </c>
      <c r="K131" s="24" t="s">
        <v>94</v>
      </c>
      <c r="L131" s="24">
        <v>134</v>
      </c>
      <c r="M131" s="125" t="str">
        <f>Тех.ПАРА!H61</f>
        <v>Мерзлякова Ю.В.                                                                 Земцов В.А.</v>
      </c>
    </row>
    <row r="132" spans="1:13" ht="16.5" x14ac:dyDescent="0.25">
      <c r="A132" s="24">
        <v>4</v>
      </c>
      <c r="B132" s="79" t="str">
        <f>Тех.ПАРА!B188</f>
        <v>Субхангулов Марат</v>
      </c>
      <c r="C132" s="149">
        <f>Тех.ПАРА!D188</f>
        <v>35</v>
      </c>
      <c r="D132" s="149" t="str">
        <f>Тех.ПАРА!E188</f>
        <v>Нефтеюганск</v>
      </c>
      <c r="E132" s="150" t="str">
        <f>Тех.ПАРА!G188</f>
        <v>б/р</v>
      </c>
      <c r="F132" s="151" t="str">
        <f>Тех.ПАРА!F188</f>
        <v>S6</v>
      </c>
      <c r="G132" s="152" t="s">
        <v>257</v>
      </c>
      <c r="H132" s="170">
        <v>2.1094907407407408E-3</v>
      </c>
      <c r="I132" s="117">
        <f>H132*G132</f>
        <v>1.5947750000000001E-3</v>
      </c>
      <c r="J132" s="133" t="s">
        <v>266</v>
      </c>
      <c r="K132" s="149" t="s">
        <v>19</v>
      </c>
      <c r="L132" s="24">
        <v>128</v>
      </c>
      <c r="M132" s="24" t="str">
        <f>Тех.ПАРА!H188</f>
        <v>Багурина Н.А.</v>
      </c>
    </row>
    <row r="133" spans="1:13" ht="16.5" x14ac:dyDescent="0.25">
      <c r="A133" s="24">
        <v>5</v>
      </c>
      <c r="B133" s="79" t="str">
        <f>Тех.ПАРА!B189</f>
        <v>Сафин Эльдар</v>
      </c>
      <c r="C133" s="24">
        <f>Тех.ПАРА!D189</f>
        <v>34</v>
      </c>
      <c r="D133" s="24" t="str">
        <f>Тех.ПАРА!E189</f>
        <v>Нефтеюганск</v>
      </c>
      <c r="E133" s="127" t="str">
        <f>Тех.ПАРА!G189</f>
        <v>б/р</v>
      </c>
      <c r="F133" s="128" t="str">
        <f>Тех.ПАРА!F189</f>
        <v>S7</v>
      </c>
      <c r="G133" s="129" t="s">
        <v>245</v>
      </c>
      <c r="H133" s="160">
        <v>2.4649305555555557E-3</v>
      </c>
      <c r="I133" s="117">
        <f>H133*G133</f>
        <v>2.0163131944444445E-3</v>
      </c>
      <c r="J133" s="133" t="s">
        <v>265</v>
      </c>
      <c r="K133" s="24" t="s">
        <v>19</v>
      </c>
      <c r="L133" s="24">
        <v>122</v>
      </c>
      <c r="M133" s="24" t="str">
        <f>Тех.ПАРА!H189</f>
        <v>Багурина Н.А.</v>
      </c>
    </row>
    <row r="134" spans="1:13" ht="15.75" x14ac:dyDescent="0.25">
      <c r="A134" s="200" t="s">
        <v>117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</row>
    <row r="135" spans="1:13" ht="16.5" x14ac:dyDescent="0.25">
      <c r="A135" s="24">
        <v>1</v>
      </c>
      <c r="B135" s="39" t="str">
        <f>Тех.ПАРА!B85</f>
        <v>Ряузов Вадим</v>
      </c>
      <c r="C135" s="24">
        <f>Тех.ПАРА!D85</f>
        <v>39</v>
      </c>
      <c r="D135" s="24" t="str">
        <f>Тех.ПАРА!E85</f>
        <v>Сургутский район</v>
      </c>
      <c r="E135" s="24" t="str">
        <f>Тех.ПАРА!G85</f>
        <v>б/р</v>
      </c>
      <c r="F135" s="119" t="str">
        <f>Тех.ПАРА!F85</f>
        <v>S8</v>
      </c>
      <c r="G135" s="116" t="s">
        <v>247</v>
      </c>
      <c r="H135" s="117">
        <v>9.5879629629629624E-4</v>
      </c>
      <c r="I135" s="117">
        <f>H135*G135</f>
        <v>8.4182314814814805E-4</v>
      </c>
      <c r="J135" s="124" t="s">
        <v>119</v>
      </c>
      <c r="K135" s="24" t="s">
        <v>23</v>
      </c>
      <c r="L135" s="24">
        <v>160</v>
      </c>
      <c r="M135" s="24" t="str">
        <f>Тех.ПАРА!H85</f>
        <v>Савельева С.М.</v>
      </c>
    </row>
    <row r="136" spans="1:13" ht="16.5" x14ac:dyDescent="0.25">
      <c r="A136" s="24">
        <v>2</v>
      </c>
      <c r="B136" s="39" t="str">
        <f>Тех.ПАРА!B230</f>
        <v>Александров Юрий</v>
      </c>
      <c r="C136" s="24">
        <f>Тех.ПАРА!D230</f>
        <v>44</v>
      </c>
      <c r="D136" s="24" t="str">
        <f>Тех.ПАРА!E230</f>
        <v>Сургут</v>
      </c>
      <c r="E136" s="24" t="str">
        <f>Тех.ПАРА!G230</f>
        <v>б/р</v>
      </c>
      <c r="F136" s="119" t="str">
        <f>Тех.ПАРА!F230</f>
        <v>S9</v>
      </c>
      <c r="G136" s="116" t="s">
        <v>258</v>
      </c>
      <c r="H136" s="117">
        <v>1.2038194444444442E-3</v>
      </c>
      <c r="I136" s="117">
        <f>H136*G136</f>
        <v>1.1135329861111109E-3</v>
      </c>
      <c r="J136" s="124" t="s">
        <v>23</v>
      </c>
      <c r="K136" s="24" t="s">
        <v>89</v>
      </c>
      <c r="L136" s="24">
        <v>142</v>
      </c>
      <c r="M136" s="24" t="str">
        <f>Тех.ПАРА!H230</f>
        <v>Черкасова О.С.</v>
      </c>
    </row>
    <row r="137" spans="1:13" ht="16.5" x14ac:dyDescent="0.25">
      <c r="A137" s="24">
        <v>3</v>
      </c>
      <c r="B137" s="39" t="str">
        <f>Тех.ПАРА!B144</f>
        <v>Заренков Петр</v>
      </c>
      <c r="C137" s="24">
        <f>Тех.ПАРА!D144</f>
        <v>62</v>
      </c>
      <c r="D137" s="24" t="str">
        <f>Тех.ПАРА!E144</f>
        <v>Советский район</v>
      </c>
      <c r="E137" s="24" t="str">
        <f>Тех.ПАРА!G144</f>
        <v>б/р</v>
      </c>
      <c r="F137" s="119" t="str">
        <f>Тех.ПАРА!F144</f>
        <v>S9</v>
      </c>
      <c r="G137" s="116" t="s">
        <v>258</v>
      </c>
      <c r="H137" s="117">
        <v>1.2204861111111112E-3</v>
      </c>
      <c r="I137" s="117">
        <f>H137*G137</f>
        <v>1.128949652777778E-3</v>
      </c>
      <c r="J137" s="124" t="s">
        <v>72</v>
      </c>
      <c r="K137" s="24" t="s">
        <v>89</v>
      </c>
      <c r="L137" s="24">
        <v>134</v>
      </c>
      <c r="M137" s="24" t="str">
        <f>Тех.ПАРА!H144</f>
        <v>Зверев Д.С.</v>
      </c>
    </row>
    <row r="138" spans="1:13" ht="16.5" x14ac:dyDescent="0.25">
      <c r="A138" s="24">
        <v>4</v>
      </c>
      <c r="B138" s="39" t="str">
        <f>Тех.ПАРА!B17</f>
        <v>Терентьев Дмитрий</v>
      </c>
      <c r="C138" s="24">
        <f>Тех.ПАРА!D17</f>
        <v>23</v>
      </c>
      <c r="D138" s="24" t="str">
        <f>Тех.ПАРА!E17</f>
        <v>Ханты-Мансийск</v>
      </c>
      <c r="E138" s="24" t="str">
        <f>Тех.ПАРА!G17</f>
        <v>б/р</v>
      </c>
      <c r="F138" s="119" t="str">
        <f>Тех.ПАРА!F17</f>
        <v>S10</v>
      </c>
      <c r="G138" s="116" t="s">
        <v>238</v>
      </c>
      <c r="H138" s="117">
        <v>1.6346064814814815E-3</v>
      </c>
      <c r="I138" s="117">
        <f>H138*G138</f>
        <v>1.6346064814814815E-3</v>
      </c>
      <c r="J138" s="116">
        <v>4</v>
      </c>
      <c r="K138" s="24" t="s">
        <v>19</v>
      </c>
      <c r="L138" s="24">
        <v>128</v>
      </c>
      <c r="M138" s="24" t="str">
        <f>Тех.ПАРА!H17</f>
        <v>самостоятельно</v>
      </c>
    </row>
    <row r="139" spans="1:13" ht="15.75" x14ac:dyDescent="0.25">
      <c r="A139" s="197" t="s">
        <v>27</v>
      </c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9"/>
    </row>
    <row r="140" spans="1:13" ht="16.5" x14ac:dyDescent="0.25">
      <c r="A140" s="127">
        <v>1</v>
      </c>
      <c r="B140" s="79" t="str">
        <f>Тех.ПАРА!B191</f>
        <v>Аскаров Айтуган</v>
      </c>
      <c r="C140" s="24">
        <f>Тех.ПАРА!D191</f>
        <v>22</v>
      </c>
      <c r="D140" s="127" t="str">
        <f>Тех.ПАРА!E191</f>
        <v>Нефтеюганск</v>
      </c>
      <c r="E140" s="127" t="str">
        <f>Тех.ПАРА!G191</f>
        <v>б/р</v>
      </c>
      <c r="F140" s="128" t="str">
        <f>Тех.ПАРА!F191</f>
        <v>S11</v>
      </c>
      <c r="G140" s="129" t="s">
        <v>248</v>
      </c>
      <c r="H140" s="160">
        <v>2.9177083333333334E-3</v>
      </c>
      <c r="I140" s="117">
        <f>H140</f>
        <v>2.9177083333333334E-3</v>
      </c>
      <c r="J140" s="131" t="s">
        <v>119</v>
      </c>
      <c r="K140" s="127" t="s">
        <v>19</v>
      </c>
      <c r="L140" s="127">
        <v>150</v>
      </c>
      <c r="M140" s="24" t="str">
        <f>Тех.ПАРА!H191</f>
        <v>Ширшов С.В.</v>
      </c>
    </row>
    <row r="141" spans="1:13" ht="15.75" x14ac:dyDescent="0.25">
      <c r="A141" s="197" t="s">
        <v>45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9"/>
    </row>
    <row r="142" spans="1:13" ht="16.5" x14ac:dyDescent="0.25">
      <c r="A142" s="127">
        <v>1</v>
      </c>
      <c r="B142" s="79" t="str">
        <f>Тех.ПАРА!B164</f>
        <v>Кумпан Евгений</v>
      </c>
      <c r="C142" s="24">
        <f>Тех.ПАРА!D164</f>
        <v>17</v>
      </c>
      <c r="D142" s="127" t="str">
        <f>Тех.ПАРА!E164</f>
        <v>Нижневартовск</v>
      </c>
      <c r="E142" s="127" t="str">
        <f>Тех.ПАРА!G164</f>
        <v>б/р</v>
      </c>
      <c r="F142" s="128" t="str">
        <f>Тех.ПАРА!F164</f>
        <v>S12</v>
      </c>
      <c r="G142" s="129" t="s">
        <v>248</v>
      </c>
      <c r="H142" s="160">
        <v>1.0540509259259259E-3</v>
      </c>
      <c r="I142" s="117">
        <f>H142</f>
        <v>1.0540509259259259E-3</v>
      </c>
      <c r="J142" s="131" t="s">
        <v>119</v>
      </c>
      <c r="K142" s="127" t="s">
        <v>89</v>
      </c>
      <c r="L142" s="127">
        <v>150</v>
      </c>
      <c r="M142" s="24" t="str">
        <f>Тех.ПАРА!H164</f>
        <v>Игумнова А.А.</v>
      </c>
    </row>
    <row r="143" spans="1:13" ht="16.5" x14ac:dyDescent="0.25">
      <c r="A143" s="127">
        <v>2</v>
      </c>
      <c r="B143" s="79" t="str">
        <f>Тех.ПАРА!B235</f>
        <v>Шахметов Марлен н/з</v>
      </c>
      <c r="C143" s="24">
        <f>Тех.ПАРА!D235</f>
        <v>43</v>
      </c>
      <c r="D143" s="127" t="str">
        <f>Тех.ПАРА!E235</f>
        <v>Сургут</v>
      </c>
      <c r="E143" s="127" t="str">
        <f>Тех.ПАРА!G235</f>
        <v>б/р</v>
      </c>
      <c r="F143" s="128" t="str">
        <f>Тех.ПАРА!F235</f>
        <v>S12</v>
      </c>
      <c r="G143" s="129" t="s">
        <v>248</v>
      </c>
      <c r="H143" s="160">
        <v>1.4089120370370373E-3</v>
      </c>
      <c r="I143" s="117">
        <f>H143</f>
        <v>1.4089120370370373E-3</v>
      </c>
      <c r="J143" s="131" t="s">
        <v>23</v>
      </c>
      <c r="K143" s="127" t="s">
        <v>94</v>
      </c>
      <c r="L143" s="127" t="s">
        <v>169</v>
      </c>
      <c r="M143" s="24" t="str">
        <f>Тех.ПАРА!H235</f>
        <v>Черкасова О.С.</v>
      </c>
    </row>
    <row r="144" spans="1:13" ht="16.5" x14ac:dyDescent="0.25">
      <c r="A144" s="127">
        <v>3</v>
      </c>
      <c r="B144" s="79" t="str">
        <f>Тех.ПАРА!B210</f>
        <v>Мезенин Михаил</v>
      </c>
      <c r="C144" s="24">
        <f>Тех.ПАРА!D210</f>
        <v>38</v>
      </c>
      <c r="D144" s="127" t="str">
        <f>Тех.ПАРА!E210</f>
        <v>Нягань</v>
      </c>
      <c r="E144" s="127" t="str">
        <f>Тех.ПАРА!G210</f>
        <v>б/р</v>
      </c>
      <c r="F144" s="128" t="str">
        <f>Тех.ПАРА!F210</f>
        <v>S12</v>
      </c>
      <c r="G144" s="129" t="s">
        <v>248</v>
      </c>
      <c r="H144" s="160">
        <v>1.4621527777777777E-3</v>
      </c>
      <c r="I144" s="117">
        <f>H144</f>
        <v>1.4621527777777777E-3</v>
      </c>
      <c r="J144" s="131" t="s">
        <v>72</v>
      </c>
      <c r="K144" s="127" t="s">
        <v>94</v>
      </c>
      <c r="L144" s="127">
        <v>142</v>
      </c>
      <c r="M144" s="24" t="str">
        <f>Тех.ПАРА!H210</f>
        <v>Сергеева С.А.</v>
      </c>
    </row>
    <row r="145" spans="1:13" ht="16.5" x14ac:dyDescent="0.25">
      <c r="A145" s="127">
        <v>4</v>
      </c>
      <c r="B145" s="79" t="str">
        <f>Тех.ПАРА!B89</f>
        <v>Четкарёв Олег</v>
      </c>
      <c r="C145" s="24">
        <f>Тех.ПАРА!D89</f>
        <v>54</v>
      </c>
      <c r="D145" s="127" t="str">
        <f>Тех.ПАРА!E89</f>
        <v>Сургутский район</v>
      </c>
      <c r="E145" s="127" t="str">
        <f>Тех.ПАРА!G89</f>
        <v>б/р</v>
      </c>
      <c r="F145" s="128" t="str">
        <f>Тех.ПАРА!F89</f>
        <v>S12</v>
      </c>
      <c r="G145" s="129" t="s">
        <v>248</v>
      </c>
      <c r="H145" s="160">
        <v>1.5056712962962964E-3</v>
      </c>
      <c r="I145" s="117">
        <f>H145</f>
        <v>1.5056712962962964E-3</v>
      </c>
      <c r="J145" s="133">
        <v>4</v>
      </c>
      <c r="K145" s="127" t="s">
        <v>94</v>
      </c>
      <c r="L145" s="127">
        <v>134</v>
      </c>
      <c r="M145" s="24" t="str">
        <f>Тех.ПАРА!H89</f>
        <v>Сабаева А.А.</v>
      </c>
    </row>
    <row r="146" spans="1:13" ht="15.75" x14ac:dyDescent="0.25">
      <c r="A146" s="197" t="s">
        <v>110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9"/>
    </row>
    <row r="147" spans="1:13" ht="16.5" x14ac:dyDescent="0.25">
      <c r="A147" s="127">
        <v>1</v>
      </c>
      <c r="B147" s="79" t="str">
        <f>Тех.ПАРА!B7</f>
        <v>Скиданов Иван</v>
      </c>
      <c r="C147" s="24">
        <f>Тех.ПАРА!D7</f>
        <v>30</v>
      </c>
      <c r="D147" s="127" t="str">
        <f>Тех.ПАРА!E7</f>
        <v>Белоярский район</v>
      </c>
      <c r="E147" s="127" t="str">
        <f>Тех.ПАРА!G7</f>
        <v>КМС</v>
      </c>
      <c r="F147" s="128" t="str">
        <f>Тех.ПАРА!F7</f>
        <v>S14</v>
      </c>
      <c r="G147" s="129" t="s">
        <v>248</v>
      </c>
      <c r="H147" s="160">
        <v>7.618055555555555E-4</v>
      </c>
      <c r="I147" s="117">
        <f t="shared" ref="I147:I152" si="7">H147</f>
        <v>7.618055555555555E-4</v>
      </c>
      <c r="J147" s="131" t="s">
        <v>119</v>
      </c>
      <c r="K147" s="127" t="s">
        <v>119</v>
      </c>
      <c r="L147" s="127">
        <v>150</v>
      </c>
      <c r="M147" s="24" t="str">
        <f>Тех.ПАРА!H7</f>
        <v>Машегулов А.И.</v>
      </c>
    </row>
    <row r="148" spans="1:13" ht="16.5" x14ac:dyDescent="0.25">
      <c r="A148" s="127">
        <v>2</v>
      </c>
      <c r="B148" s="79" t="str">
        <f>Тех.ПАРА!B127</f>
        <v>Алимбеков Артем н/з</v>
      </c>
      <c r="C148" s="24">
        <f>Тех.ПАРА!D127</f>
        <v>13</v>
      </c>
      <c r="D148" s="127" t="str">
        <f>Тех.ПАРА!E127</f>
        <v>Урай</v>
      </c>
      <c r="E148" s="127" t="str">
        <f>Тех.ПАРА!G127</f>
        <v>II</v>
      </c>
      <c r="F148" s="128" t="str">
        <f>Тех.ПАРА!F127</f>
        <v>S14</v>
      </c>
      <c r="G148" s="129" t="s">
        <v>248</v>
      </c>
      <c r="H148" s="160">
        <v>8.6435185185185183E-4</v>
      </c>
      <c r="I148" s="117">
        <f t="shared" si="7"/>
        <v>8.6435185185185183E-4</v>
      </c>
      <c r="J148" s="157" t="s">
        <v>23</v>
      </c>
      <c r="K148" s="127" t="s">
        <v>23</v>
      </c>
      <c r="L148" s="127" t="s">
        <v>169</v>
      </c>
      <c r="M148" s="24" t="str">
        <f>Тех.ПАРА!H127</f>
        <v>Бусарева Е.А.</v>
      </c>
    </row>
    <row r="149" spans="1:13" ht="16.5" x14ac:dyDescent="0.25">
      <c r="A149" s="127">
        <v>3</v>
      </c>
      <c r="B149" s="79" t="str">
        <f>Тех.ПАРА!B197</f>
        <v>Серёгин Руслан</v>
      </c>
      <c r="C149" s="24">
        <f>Тех.ПАРА!D197</f>
        <v>31</v>
      </c>
      <c r="D149" s="127" t="str">
        <f>Тех.ПАРА!E197</f>
        <v>Нефтеюганск</v>
      </c>
      <c r="E149" s="127" t="str">
        <f>Тех.ПАРА!G197</f>
        <v>б/р</v>
      </c>
      <c r="F149" s="128" t="str">
        <f>Тех.ПАРА!F197</f>
        <v>S14</v>
      </c>
      <c r="G149" s="129" t="s">
        <v>248</v>
      </c>
      <c r="H149" s="160">
        <v>1.1818287037037038E-3</v>
      </c>
      <c r="I149" s="117">
        <f t="shared" si="7"/>
        <v>1.1818287037037038E-3</v>
      </c>
      <c r="J149" s="131" t="s">
        <v>72</v>
      </c>
      <c r="K149" s="127" t="s">
        <v>101</v>
      </c>
      <c r="L149" s="127">
        <v>142</v>
      </c>
      <c r="M149" s="24" t="str">
        <f>Тех.ПАРА!H197</f>
        <v>Лобачев С.В.</v>
      </c>
    </row>
    <row r="150" spans="1:13" ht="16.5" x14ac:dyDescent="0.25">
      <c r="A150" s="127">
        <v>4</v>
      </c>
      <c r="B150" s="79" t="str">
        <f>Тех.ПАРА!B110</f>
        <v>Абдурахманов Линар</v>
      </c>
      <c r="C150" s="24">
        <f>Тех.ПАРА!D110</f>
        <v>34</v>
      </c>
      <c r="D150" s="127" t="str">
        <f>Тех.ПАРА!E110</f>
        <v>Покачи</v>
      </c>
      <c r="E150" s="127" t="str">
        <f>Тех.ПАРА!G110</f>
        <v>2юн</v>
      </c>
      <c r="F150" s="128" t="str">
        <f>Тех.ПАРА!F110</f>
        <v>S14</v>
      </c>
      <c r="G150" s="129" t="s">
        <v>248</v>
      </c>
      <c r="H150" s="160">
        <v>1.3184027777777777E-3</v>
      </c>
      <c r="I150" s="117">
        <f t="shared" si="7"/>
        <v>1.3184027777777777E-3</v>
      </c>
      <c r="J150" s="133">
        <v>4</v>
      </c>
      <c r="K150" s="127" t="s">
        <v>101</v>
      </c>
      <c r="L150" s="127">
        <v>134</v>
      </c>
      <c r="M150" s="24" t="str">
        <f>Тех.ПАРА!H110</f>
        <v>Виноградова А.М.</v>
      </c>
    </row>
    <row r="151" spans="1:13" ht="16.5" x14ac:dyDescent="0.25">
      <c r="A151" s="127">
        <v>5</v>
      </c>
      <c r="B151" s="79" t="str">
        <f>Тех.ПАРА!B97</f>
        <v>Юсупов Артур</v>
      </c>
      <c r="C151" s="24">
        <f>Тех.ПАРА!D97</f>
        <v>28</v>
      </c>
      <c r="D151" s="127" t="str">
        <f>Тех.ПАРА!E97</f>
        <v>Сургутский район</v>
      </c>
      <c r="E151" s="127" t="str">
        <f>Тех.ПАРА!G97</f>
        <v>б/р</v>
      </c>
      <c r="F151" s="128" t="str">
        <f>Тех.ПАРА!F97</f>
        <v>S14</v>
      </c>
      <c r="G151" s="129" t="s">
        <v>248</v>
      </c>
      <c r="H151" s="160">
        <v>1.853125E-3</v>
      </c>
      <c r="I151" s="117">
        <f t="shared" si="7"/>
        <v>1.853125E-3</v>
      </c>
      <c r="J151" s="133">
        <v>5</v>
      </c>
      <c r="K151" s="127" t="s">
        <v>19</v>
      </c>
      <c r="L151" s="133" t="s">
        <v>282</v>
      </c>
      <c r="M151" s="24" t="str">
        <f>Тех.ПАРА!H97</f>
        <v>Савельева С.М.</v>
      </c>
    </row>
    <row r="152" spans="1:13" ht="16.5" x14ac:dyDescent="0.25">
      <c r="A152" s="127">
        <v>6</v>
      </c>
      <c r="B152" s="79" t="str">
        <f>Тех.ПАРА!B96</f>
        <v>Тетерин Владимир</v>
      </c>
      <c r="C152" s="24">
        <f>Тех.ПАРА!D96</f>
        <v>32</v>
      </c>
      <c r="D152" s="127" t="str">
        <f>Тех.ПАРА!E96</f>
        <v>Сургутский район</v>
      </c>
      <c r="E152" s="127" t="str">
        <f>Тех.ПАРА!G96</f>
        <v>б/р</v>
      </c>
      <c r="F152" s="128" t="str">
        <f>Тех.ПАРА!F96</f>
        <v>S14</v>
      </c>
      <c r="G152" s="129" t="s">
        <v>248</v>
      </c>
      <c r="H152" s="160">
        <v>2.1810185185185183E-3</v>
      </c>
      <c r="I152" s="117">
        <f t="shared" si="7"/>
        <v>2.1810185185185183E-3</v>
      </c>
      <c r="J152" s="133">
        <v>6</v>
      </c>
      <c r="K152" s="127" t="s">
        <v>19</v>
      </c>
      <c r="L152" s="127">
        <v>122</v>
      </c>
      <c r="M152" s="154" t="str">
        <f>Тех.ПАРА!H96</f>
        <v>Скоробогатский Д.В.</v>
      </c>
    </row>
    <row r="153" spans="1:13" x14ac:dyDescent="0.25">
      <c r="A153" s="180"/>
      <c r="B153" s="180"/>
      <c r="C153" s="180"/>
      <c r="D153" s="180"/>
      <c r="E153" s="180"/>
      <c r="F153" s="180"/>
      <c r="G153" s="180"/>
      <c r="H153" s="180"/>
      <c r="I153" s="181"/>
      <c r="J153" s="181"/>
      <c r="K153" s="181"/>
      <c r="L153" s="180"/>
      <c r="M153" s="180"/>
    </row>
    <row r="154" spans="1:13" x14ac:dyDescent="0.25">
      <c r="A154" s="180"/>
      <c r="B154" s="180"/>
      <c r="C154" s="180"/>
      <c r="D154" s="180"/>
      <c r="E154" s="180"/>
      <c r="F154" s="180"/>
      <c r="G154" s="180"/>
      <c r="H154" s="180"/>
      <c r="I154" s="181"/>
      <c r="J154" s="181"/>
      <c r="K154" s="181"/>
      <c r="L154" s="180"/>
      <c r="M154" s="180"/>
    </row>
    <row r="155" spans="1:13" ht="18.75" x14ac:dyDescent="0.25">
      <c r="A155" s="206" t="s">
        <v>160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</row>
    <row r="156" spans="1:13" ht="18.75" x14ac:dyDescent="0.3">
      <c r="A156" s="141"/>
      <c r="B156" s="142"/>
      <c r="C156" s="143"/>
      <c r="D156" s="144"/>
      <c r="E156" s="144"/>
      <c r="F156" s="144"/>
      <c r="G156" s="144"/>
      <c r="H156" s="144"/>
      <c r="I156" s="145"/>
      <c r="J156" s="145"/>
      <c r="K156" s="145"/>
      <c r="L156" s="146"/>
      <c r="M156" s="147"/>
    </row>
    <row r="157" spans="1:13" ht="18.75" customHeight="1" x14ac:dyDescent="0.25">
      <c r="A157" s="196" t="s">
        <v>161</v>
      </c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</row>
    <row r="158" spans="1:13" x14ac:dyDescent="0.2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</sheetData>
  <sortState xmlns:xlrd2="http://schemas.microsoft.com/office/spreadsheetml/2017/richdata2" ref="B147:M152">
    <sortCondition ref="I147:I152"/>
  </sortState>
  <mergeCells count="49">
    <mergeCell ref="A109:M109"/>
    <mergeCell ref="A96:M96"/>
    <mergeCell ref="A2:M2"/>
    <mergeCell ref="A89:M89"/>
    <mergeCell ref="A42:M42"/>
    <mergeCell ref="A87:M87"/>
    <mergeCell ref="A83:M83"/>
    <mergeCell ref="A7:M7"/>
    <mergeCell ref="A16:M16"/>
    <mergeCell ref="A28:M28"/>
    <mergeCell ref="A30:M30"/>
    <mergeCell ref="A32:M32"/>
    <mergeCell ref="A34:M34"/>
    <mergeCell ref="A105:M105"/>
    <mergeCell ref="A91:M91"/>
    <mergeCell ref="A1:M1"/>
    <mergeCell ref="A4:M4"/>
    <mergeCell ref="A5:M5"/>
    <mergeCell ref="A3:M3"/>
    <mergeCell ref="A67:M67"/>
    <mergeCell ref="A117:M117"/>
    <mergeCell ref="A9:M9"/>
    <mergeCell ref="A49:M49"/>
    <mergeCell ref="A60:M60"/>
    <mergeCell ref="A35:M35"/>
    <mergeCell ref="A19:M19"/>
    <mergeCell ref="A38:M38"/>
    <mergeCell ref="A36:M36"/>
    <mergeCell ref="A33:M33"/>
    <mergeCell ref="A57:M57"/>
    <mergeCell ref="A115:M115"/>
    <mergeCell ref="A85:M85"/>
    <mergeCell ref="A88:M88"/>
    <mergeCell ref="A100:M100"/>
    <mergeCell ref="A90:M90"/>
    <mergeCell ref="A93:M93"/>
    <mergeCell ref="A157:M157"/>
    <mergeCell ref="A146:M146"/>
    <mergeCell ref="A134:M134"/>
    <mergeCell ref="A128:M128"/>
    <mergeCell ref="A118:M118"/>
    <mergeCell ref="A139:M139"/>
    <mergeCell ref="A122:M122"/>
    <mergeCell ref="A121:M121"/>
    <mergeCell ref="A120:M120"/>
    <mergeCell ref="A119:M119"/>
    <mergeCell ref="A124:M124"/>
    <mergeCell ref="A141:M141"/>
    <mergeCell ref="A155:M155"/>
  </mergeCells>
  <phoneticPr fontId="31" type="noConversion"/>
  <pageMargins left="0.17" right="0.11" top="1.58" bottom="0.16" header="0.24" footer="0.16"/>
  <pageSetup paperSize="9" scale="64" fitToHeight="0" orientation="portrait" r:id="rId1"/>
  <headerFooter>
    <oddHeader>&amp;C&amp;G</oddHeader>
  </headerFooter>
  <rowBreaks count="3" manualBreakCount="3">
    <brk id="31" max="13" man="1"/>
    <brk id="86" max="13" man="1"/>
    <brk id="117" max="1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2F63-2662-4A4E-B840-E2C75918E3F4}">
  <sheetPr>
    <tabColor rgb="FF92D050"/>
  </sheetPr>
  <dimension ref="A1:M148"/>
  <sheetViews>
    <sheetView view="pageBreakPreview" zoomScale="82" zoomScaleNormal="100" zoomScaleSheetLayoutView="82" workbookViewId="0">
      <selection activeCell="H57" sqref="H57"/>
    </sheetView>
  </sheetViews>
  <sheetFormatPr defaultRowHeight="15" x14ac:dyDescent="0.25"/>
  <cols>
    <col min="1" max="1" width="4.5703125" customWidth="1"/>
    <col min="2" max="2" width="29.28515625" customWidth="1"/>
    <col min="3" max="3" width="7.42578125" customWidth="1"/>
    <col min="4" max="4" width="22.28515625" customWidth="1"/>
    <col min="5" max="5" width="6.85546875" customWidth="1"/>
    <col min="6" max="7" width="7" customWidth="1"/>
    <col min="8" max="8" width="11" customWidth="1"/>
    <col min="9" max="9" width="11.7109375" customWidth="1"/>
    <col min="10" max="10" width="6.85546875" customWidth="1"/>
    <col min="11" max="11" width="6.7109375" customWidth="1"/>
    <col min="12" max="12" width="7.7109375" customWidth="1"/>
    <col min="13" max="13" width="23" customWidth="1"/>
  </cols>
  <sheetData>
    <row r="1" spans="1:13" ht="18.75" x14ac:dyDescent="0.3">
      <c r="A1" s="224" t="s">
        <v>259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8.75" x14ac:dyDescent="0.3">
      <c r="A2" s="224" t="s">
        <v>151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8.75" x14ac:dyDescent="0.3">
      <c r="A3" s="224" t="s">
        <v>227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9.5" x14ac:dyDescent="0.35">
      <c r="A4" s="226" t="s">
        <v>228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9.5" x14ac:dyDescent="0.25">
      <c r="A5" s="228" t="s">
        <v>156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25.5" x14ac:dyDescent="0.25">
      <c r="A6" s="184" t="s">
        <v>113</v>
      </c>
      <c r="B6" s="16" t="s">
        <v>29</v>
      </c>
      <c r="C6" s="16" t="s">
        <v>159</v>
      </c>
      <c r="D6" s="16" t="s">
        <v>1</v>
      </c>
      <c r="E6" s="15" t="s">
        <v>18</v>
      </c>
      <c r="F6" s="15" t="s">
        <v>25</v>
      </c>
      <c r="G6" s="16" t="s">
        <v>147</v>
      </c>
      <c r="H6" s="16" t="s">
        <v>4</v>
      </c>
      <c r="I6" s="16" t="s">
        <v>26</v>
      </c>
      <c r="J6" s="16" t="s">
        <v>5</v>
      </c>
      <c r="K6" s="16" t="s">
        <v>146</v>
      </c>
      <c r="L6" s="16" t="s">
        <v>6</v>
      </c>
      <c r="M6" s="16" t="s">
        <v>2</v>
      </c>
    </row>
    <row r="7" spans="1:13" ht="18.75" x14ac:dyDescent="0.25">
      <c r="A7" s="218" t="s">
        <v>229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20"/>
    </row>
    <row r="8" spans="1:13" ht="15.75" x14ac:dyDescent="0.25">
      <c r="A8" s="221" t="s">
        <v>278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3"/>
    </row>
    <row r="9" spans="1:13" ht="16.5" x14ac:dyDescent="0.25">
      <c r="A9" s="20">
        <v>1</v>
      </c>
      <c r="B9" s="39" t="str">
        <f>Тех.ПАРА!B278</f>
        <v>Токмаджан Богдан н/з</v>
      </c>
      <c r="C9" s="20">
        <f>Тех.ПАРА!D278</f>
        <v>17</v>
      </c>
      <c r="D9" s="20" t="str">
        <f>Тех.ПАРА!E278</f>
        <v>Сургут "Олимп"</v>
      </c>
      <c r="E9" s="20" t="str">
        <f>Тех.ПАРА!G278</f>
        <v>1юн</v>
      </c>
      <c r="F9" s="20" t="str">
        <f>Тех.ПАРА!F278</f>
        <v>S2</v>
      </c>
      <c r="G9" s="22" t="s">
        <v>256</v>
      </c>
      <c r="H9" s="59">
        <v>1.5795138888888888E-3</v>
      </c>
      <c r="I9" s="59">
        <f>H9*G9</f>
        <v>5.9705624999999997E-4</v>
      </c>
      <c r="J9" s="23" t="s">
        <v>119</v>
      </c>
      <c r="K9" s="20" t="s">
        <v>94</v>
      </c>
      <c r="L9" s="20" t="s">
        <v>169</v>
      </c>
      <c r="M9" s="20" t="str">
        <f>Тех.ПАРА!H278</f>
        <v>Столяр Д.В.</v>
      </c>
    </row>
    <row r="10" spans="1:13" ht="16.5" x14ac:dyDescent="0.25">
      <c r="A10" s="20">
        <v>2</v>
      </c>
      <c r="B10" s="39" t="str">
        <f>Тех.ПАРА!B282</f>
        <v>Лукиных Иван н/з</v>
      </c>
      <c r="C10" s="20">
        <f>Тех.ПАРА!D282</f>
        <v>17</v>
      </c>
      <c r="D10" s="20" t="str">
        <f>Тех.ПАРА!E282</f>
        <v>Сургут "Олимп"</v>
      </c>
      <c r="E10" s="20" t="str">
        <f>Тех.ПАРА!G282</f>
        <v>3юн</v>
      </c>
      <c r="F10" s="20" t="str">
        <f>Тех.ПАРА!F282</f>
        <v>S3</v>
      </c>
      <c r="G10" s="22" t="s">
        <v>244</v>
      </c>
      <c r="H10" s="59">
        <v>1.9229166666666667E-3</v>
      </c>
      <c r="I10" s="59">
        <f>H10*G10</f>
        <v>9.6915E-4</v>
      </c>
      <c r="J10" s="23" t="s">
        <v>23</v>
      </c>
      <c r="K10" s="20" t="s">
        <v>19</v>
      </c>
      <c r="L10" s="20" t="s">
        <v>169</v>
      </c>
      <c r="M10" s="20" t="str">
        <f>Тех.ПАРА!H282</f>
        <v>Столяр Д.В.</v>
      </c>
    </row>
    <row r="11" spans="1:13" ht="15.75" x14ac:dyDescent="0.25">
      <c r="A11" s="211" t="s">
        <v>76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</row>
    <row r="12" spans="1:13" ht="16.5" x14ac:dyDescent="0.25">
      <c r="A12" s="29">
        <v>1</v>
      </c>
      <c r="B12" s="79" t="str">
        <f>Тех.ПАРА!B168</f>
        <v>Алимирзоев Эльдар</v>
      </c>
      <c r="C12" s="20">
        <f>Тех.ПАРА!D168</f>
        <v>15</v>
      </c>
      <c r="D12" s="29" t="str">
        <f>Тех.ПАРА!E168</f>
        <v>Нижневартовск</v>
      </c>
      <c r="E12" s="29" t="str">
        <f>Тех.ПАРА!G168</f>
        <v>б/р</v>
      </c>
      <c r="F12" s="31" t="str">
        <f>Тех.ПАРА!F168</f>
        <v>S13</v>
      </c>
      <c r="G12" s="32" t="s">
        <v>249</v>
      </c>
      <c r="H12" s="108">
        <v>45.58</v>
      </c>
      <c r="I12" s="106">
        <f>H12*G12</f>
        <v>45.03304</v>
      </c>
      <c r="J12" s="109" t="s">
        <v>119</v>
      </c>
      <c r="K12" s="29" t="s">
        <v>72</v>
      </c>
      <c r="L12" s="29">
        <v>155</v>
      </c>
      <c r="M12" s="20" t="str">
        <f>Тех.ПАРА!H168</f>
        <v>Игумнова А.А.</v>
      </c>
    </row>
    <row r="13" spans="1:13" ht="16.5" x14ac:dyDescent="0.25">
      <c r="A13" s="29">
        <v>2</v>
      </c>
      <c r="B13" s="79" t="str">
        <f>Тех.ПАРА!B38</f>
        <v>Казанов Денислам</v>
      </c>
      <c r="C13" s="20">
        <f>Тех.ПАРА!D38</f>
        <v>16</v>
      </c>
      <c r="D13" s="29" t="str">
        <f>Тех.ПАРА!E38</f>
        <v>Лангепас</v>
      </c>
      <c r="E13" s="29" t="str">
        <f>Тех.ПАРА!G38</f>
        <v>б/р</v>
      </c>
      <c r="F13" s="31" t="str">
        <f>Тех.ПАРА!F38</f>
        <v>S12</v>
      </c>
      <c r="G13" s="32" t="s">
        <v>250</v>
      </c>
      <c r="H13" s="108">
        <v>48.32</v>
      </c>
      <c r="I13" s="106">
        <f>H13*G13</f>
        <v>46.483840000000001</v>
      </c>
      <c r="J13" s="109" t="s">
        <v>23</v>
      </c>
      <c r="K13" s="29" t="s">
        <v>72</v>
      </c>
      <c r="L13" s="29">
        <v>147</v>
      </c>
      <c r="M13" s="20" t="str">
        <f>Тех.ПАРА!H38</f>
        <v>Зайцева Н.Л.</v>
      </c>
    </row>
    <row r="14" spans="1:13" ht="15.75" x14ac:dyDescent="0.25">
      <c r="A14" s="211" t="s">
        <v>110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3"/>
    </row>
    <row r="15" spans="1:13" ht="16.5" x14ac:dyDescent="0.25">
      <c r="A15" s="29">
        <v>1</v>
      </c>
      <c r="B15" s="79" t="str">
        <f>Тех.ПАРА!B150</f>
        <v>Шабалов Валерий</v>
      </c>
      <c r="C15" s="20">
        <f>Тех.ПАРА!D150</f>
        <v>18</v>
      </c>
      <c r="D15" s="29" t="str">
        <f>Тех.ПАРА!E150</f>
        <v>Советский район</v>
      </c>
      <c r="E15" s="29" t="str">
        <f>Тех.ПАРА!G150</f>
        <v>I</v>
      </c>
      <c r="F15" s="31" t="str">
        <f>Тех.ПАРА!F150</f>
        <v>S14</v>
      </c>
      <c r="G15" s="32" t="s">
        <v>248</v>
      </c>
      <c r="H15" s="108">
        <v>38.9</v>
      </c>
      <c r="I15" s="106">
        <f>H15</f>
        <v>38.9</v>
      </c>
      <c r="J15" s="109" t="s">
        <v>119</v>
      </c>
      <c r="K15" s="29" t="s">
        <v>23</v>
      </c>
      <c r="L15" s="29">
        <v>150</v>
      </c>
      <c r="M15" s="20" t="str">
        <f>Тех.ПАРА!H150</f>
        <v>Тельнов А.В.</v>
      </c>
    </row>
    <row r="16" spans="1:13" ht="16.5" x14ac:dyDescent="0.25">
      <c r="A16" s="29">
        <v>3</v>
      </c>
      <c r="B16" s="30" t="str">
        <f>Тех.ПАРА!B132</f>
        <v>Пупков Дмитрий</v>
      </c>
      <c r="C16" s="20">
        <f>Тех.ПАРА!D132</f>
        <v>15</v>
      </c>
      <c r="D16" s="29" t="str">
        <f>Тех.ПАРА!E132</f>
        <v>Урай</v>
      </c>
      <c r="E16" s="29" t="str">
        <f>Тех.ПАРА!G132</f>
        <v>I</v>
      </c>
      <c r="F16" s="31" t="str">
        <f>Тех.ПАРА!F132</f>
        <v>S14</v>
      </c>
      <c r="G16" s="32" t="s">
        <v>248</v>
      </c>
      <c r="H16" s="108">
        <v>49.26</v>
      </c>
      <c r="I16" s="106">
        <f>H16</f>
        <v>49.26</v>
      </c>
      <c r="J16" s="65" t="s">
        <v>23</v>
      </c>
      <c r="K16" s="29" t="s">
        <v>89</v>
      </c>
      <c r="L16" s="29">
        <v>134</v>
      </c>
      <c r="M16" s="20" t="str">
        <f>Тех.ПАРА!H132</f>
        <v>Бусарева Е.А.</v>
      </c>
    </row>
    <row r="17" spans="1:13" ht="16.5" x14ac:dyDescent="0.25">
      <c r="A17" s="29">
        <v>4</v>
      </c>
      <c r="B17" s="30" t="str">
        <f>Тех.ПАРА!B256</f>
        <v>Аниськов Владимир</v>
      </c>
      <c r="C17" s="20">
        <f>Тех.ПАРА!D256</f>
        <v>17</v>
      </c>
      <c r="D17" s="29" t="str">
        <f>Тех.ПАРА!E256</f>
        <v>Берёзовский район</v>
      </c>
      <c r="E17" s="29" t="str">
        <f>Тех.ПАРА!G256</f>
        <v>б/р</v>
      </c>
      <c r="F17" s="31" t="str">
        <f>Тех.ПАРА!F256</f>
        <v>S14</v>
      </c>
      <c r="G17" s="32" t="s">
        <v>248</v>
      </c>
      <c r="H17" s="108">
        <v>59.44</v>
      </c>
      <c r="I17" s="106">
        <f>H17</f>
        <v>59.44</v>
      </c>
      <c r="J17" s="109" t="s">
        <v>72</v>
      </c>
      <c r="K17" s="29" t="s">
        <v>101</v>
      </c>
      <c r="L17" s="29">
        <v>128</v>
      </c>
      <c r="M17" s="20" t="str">
        <f>Тех.ПАРА!H256</f>
        <v>Попова Т.И.</v>
      </c>
    </row>
    <row r="18" spans="1:13" ht="16.5" x14ac:dyDescent="0.25">
      <c r="A18" s="112">
        <v>5</v>
      </c>
      <c r="B18" s="79" t="str">
        <f>Тех.ПАРА!B199</f>
        <v>Скотников Владислав</v>
      </c>
      <c r="C18" s="20">
        <f>Тех.ПАРА!D199</f>
        <v>17</v>
      </c>
      <c r="D18" s="29" t="str">
        <f>Тех.ПАРА!E199</f>
        <v>Нефтеюганск</v>
      </c>
      <c r="E18" s="29" t="str">
        <f>Тех.ПАРА!G199</f>
        <v>II</v>
      </c>
      <c r="F18" s="31" t="str">
        <f>Тех.ПАРА!F199</f>
        <v>S14</v>
      </c>
      <c r="G18" s="32" t="s">
        <v>248</v>
      </c>
      <c r="H18" s="62" t="s">
        <v>268</v>
      </c>
      <c r="I18" s="59" t="s">
        <v>248</v>
      </c>
      <c r="J18" s="59" t="s">
        <v>248</v>
      </c>
      <c r="K18" s="59" t="s">
        <v>248</v>
      </c>
      <c r="L18" s="59" t="s">
        <v>248</v>
      </c>
      <c r="M18" s="20" t="str">
        <f>Тех.ПАРА!H199</f>
        <v>Исламов Р.У.</v>
      </c>
    </row>
    <row r="19" spans="1:13" ht="18.75" x14ac:dyDescent="0.25">
      <c r="A19" s="218" t="s">
        <v>230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0"/>
    </row>
    <row r="20" spans="1:13" ht="15.75" x14ac:dyDescent="0.25">
      <c r="A20" s="214" t="s">
        <v>73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ht="16.5" x14ac:dyDescent="0.25">
      <c r="A21" s="20">
        <v>1</v>
      </c>
      <c r="B21" s="39" t="str">
        <f>Тех.ПАРА!B279</f>
        <v>Тошпулатова Ширин н/з</v>
      </c>
      <c r="C21" s="20">
        <f>Тех.ПАРА!D279</f>
        <v>14</v>
      </c>
      <c r="D21" s="20" t="str">
        <f>Тех.ПАРА!E279</f>
        <v>Сургут "Олимп"</v>
      </c>
      <c r="E21" s="20" t="str">
        <f>Тех.ПАРА!G279</f>
        <v>3юн</v>
      </c>
      <c r="F21" s="20" t="str">
        <f>Тех.ПАРА!F279</f>
        <v>S3</v>
      </c>
      <c r="G21" s="22" t="s">
        <v>248</v>
      </c>
      <c r="H21" s="59">
        <v>2.791898148148148E-3</v>
      </c>
      <c r="I21" s="59">
        <f>H21</f>
        <v>2.791898148148148E-3</v>
      </c>
      <c r="J21" s="23" t="s">
        <v>119</v>
      </c>
      <c r="K21" s="20" t="s">
        <v>19</v>
      </c>
      <c r="L21" s="20" t="s">
        <v>169</v>
      </c>
      <c r="M21" s="20" t="str">
        <f>Тех.ПАРА!H279</f>
        <v>Столяр Д.В.</v>
      </c>
    </row>
    <row r="22" spans="1:13" ht="15.75" x14ac:dyDescent="0.25">
      <c r="A22" s="214" t="s">
        <v>28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13" ht="16.5" x14ac:dyDescent="0.25">
      <c r="A23" s="20">
        <v>1</v>
      </c>
      <c r="B23" s="39" t="str">
        <f>Тех.ПАРА!B130</f>
        <v>Шпак Варвара</v>
      </c>
      <c r="C23" s="20">
        <f>Тех.ПАРА!D130</f>
        <v>13</v>
      </c>
      <c r="D23" s="20" t="str">
        <f>Тех.ПАРА!E130</f>
        <v>Урай</v>
      </c>
      <c r="E23" s="20" t="str">
        <f>Тех.ПАРА!G130</f>
        <v>II</v>
      </c>
      <c r="F23" s="20" t="str">
        <f>Тех.ПАРА!F130</f>
        <v>S5</v>
      </c>
      <c r="G23" s="22" t="s">
        <v>248</v>
      </c>
      <c r="H23" s="59">
        <v>1.1945601851851852E-3</v>
      </c>
      <c r="I23" s="59">
        <f>H23</f>
        <v>1.1945601851851852E-3</v>
      </c>
      <c r="J23" s="23" t="s">
        <v>119</v>
      </c>
      <c r="K23" s="20" t="s">
        <v>248</v>
      </c>
      <c r="L23" s="20">
        <v>150</v>
      </c>
      <c r="M23" s="20" t="str">
        <f>Тех.ПАРА!H130</f>
        <v>Бусарева Е.А.</v>
      </c>
    </row>
    <row r="24" spans="1:13" ht="15.75" x14ac:dyDescent="0.25">
      <c r="A24" s="214" t="s">
        <v>39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</row>
    <row r="25" spans="1:13" ht="16.5" x14ac:dyDescent="0.25">
      <c r="A25" s="24">
        <v>1</v>
      </c>
      <c r="B25" s="25" t="str">
        <f>Тех.ПАРА!B21</f>
        <v>Потапова Варвара</v>
      </c>
      <c r="C25" s="26">
        <f>Тех.ПАРА!D21</f>
        <v>14</v>
      </c>
      <c r="D25" s="26" t="str">
        <f>Тех.ПАРА!E21</f>
        <v>Ханты-Мансийск</v>
      </c>
      <c r="E25" s="26" t="str">
        <f>Тех.ПАРА!G21</f>
        <v>б/р</v>
      </c>
      <c r="F25" s="27" t="str">
        <f>Тех.ПАРА!F21</f>
        <v>S8</v>
      </c>
      <c r="G25" s="28" t="s">
        <v>248</v>
      </c>
      <c r="H25" s="61">
        <v>9.1840277777777786E-4</v>
      </c>
      <c r="I25" s="59">
        <f>H25</f>
        <v>9.1840277777777786E-4</v>
      </c>
      <c r="J25" s="66" t="s">
        <v>119</v>
      </c>
      <c r="K25" s="26" t="s">
        <v>248</v>
      </c>
      <c r="L25" s="26">
        <v>150</v>
      </c>
      <c r="M25" s="26" t="str">
        <f>Тех.ПАРА!H21</f>
        <v>Москвин С.М.</v>
      </c>
    </row>
    <row r="26" spans="1:13" ht="15.75" x14ac:dyDescent="0.25">
      <c r="A26" s="211" t="s">
        <v>51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3"/>
    </row>
    <row r="27" spans="1:13" ht="16.5" x14ac:dyDescent="0.25">
      <c r="A27" s="29">
        <v>1</v>
      </c>
      <c r="B27" s="79" t="str">
        <f>Тех.ПАРА!B51</f>
        <v>Кибирева Екатерина</v>
      </c>
      <c r="C27" s="20">
        <f>Тех.ПАРА!D51</f>
        <v>13</v>
      </c>
      <c r="D27" s="29" t="str">
        <f>Тех.ПАРА!E51</f>
        <v>Югорск</v>
      </c>
      <c r="E27" s="29" t="str">
        <f>Тех.ПАРА!G51</f>
        <v>II</v>
      </c>
      <c r="F27" s="31" t="str">
        <f>Тех.ПАРА!F51</f>
        <v>S13</v>
      </c>
      <c r="G27" s="32" t="s">
        <v>248</v>
      </c>
      <c r="H27" s="108">
        <v>47.81</v>
      </c>
      <c r="I27" s="106">
        <f>H27</f>
        <v>47.81</v>
      </c>
      <c r="J27" s="65" t="s">
        <v>119</v>
      </c>
      <c r="K27" s="29" t="s">
        <v>23</v>
      </c>
      <c r="L27" s="29">
        <v>160</v>
      </c>
      <c r="M27" s="20" t="str">
        <f>Тех.ПАРА!H51</f>
        <v>Кибирев Е.Н.</v>
      </c>
    </row>
    <row r="31" spans="1:13" x14ac:dyDescent="0.25">
      <c r="A31" s="1"/>
      <c r="B31" s="2"/>
      <c r="C31" s="3"/>
      <c r="D31" s="4"/>
      <c r="E31" s="4"/>
      <c r="F31" s="6"/>
      <c r="G31" s="6"/>
      <c r="H31" s="6"/>
      <c r="I31" s="11"/>
      <c r="J31" s="11"/>
      <c r="K31" s="1"/>
      <c r="L31" s="8"/>
      <c r="M31" s="7"/>
    </row>
    <row r="32" spans="1:13" ht="18.75" x14ac:dyDescent="0.25">
      <c r="A32" s="216" t="s">
        <v>160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</row>
    <row r="33" spans="1:13" ht="18.75" x14ac:dyDescent="0.3">
      <c r="A33" s="43"/>
      <c r="B33" s="44"/>
      <c r="C33" s="45"/>
      <c r="D33" s="46"/>
      <c r="E33" s="46"/>
      <c r="F33" s="46"/>
      <c r="G33" s="46"/>
      <c r="H33" s="46"/>
      <c r="I33" s="47"/>
      <c r="J33" s="47"/>
      <c r="K33" s="47"/>
      <c r="L33" s="48"/>
      <c r="M33" s="49"/>
    </row>
    <row r="34" spans="1:13" ht="16.5" x14ac:dyDescent="0.25">
      <c r="A34" s="217" t="s">
        <v>161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6" spans="1:13" ht="18.75" x14ac:dyDescent="0.3">
      <c r="A36" s="224" t="s">
        <v>259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1:13" ht="18.75" x14ac:dyDescent="0.3">
      <c r="A37" s="224" t="s">
        <v>225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</row>
    <row r="38" spans="1:13" ht="18.75" x14ac:dyDescent="0.3">
      <c r="A38" s="224" t="s">
        <v>226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</row>
    <row r="39" spans="1:13" ht="19.5" x14ac:dyDescent="0.35">
      <c r="A39" s="226" t="s">
        <v>222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9.5" x14ac:dyDescent="0.25">
      <c r="A40" s="228" t="s">
        <v>156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</row>
    <row r="41" spans="1:13" ht="28.9" customHeight="1" x14ac:dyDescent="0.25">
      <c r="A41" s="184" t="s">
        <v>113</v>
      </c>
      <c r="B41" s="16" t="s">
        <v>29</v>
      </c>
      <c r="C41" s="16" t="s">
        <v>159</v>
      </c>
      <c r="D41" s="16" t="s">
        <v>1</v>
      </c>
      <c r="E41" s="15" t="s">
        <v>18</v>
      </c>
      <c r="F41" s="15" t="s">
        <v>25</v>
      </c>
      <c r="G41" s="16" t="s">
        <v>147</v>
      </c>
      <c r="H41" s="16" t="s">
        <v>4</v>
      </c>
      <c r="I41" s="16" t="s">
        <v>26</v>
      </c>
      <c r="J41" s="16" t="s">
        <v>5</v>
      </c>
      <c r="K41" s="16" t="s">
        <v>146</v>
      </c>
      <c r="L41" s="16" t="s">
        <v>6</v>
      </c>
      <c r="M41" s="16" t="s">
        <v>2</v>
      </c>
    </row>
    <row r="42" spans="1:13" ht="18.75" x14ac:dyDescent="0.25">
      <c r="A42" s="218" t="s">
        <v>223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20"/>
    </row>
    <row r="43" spans="1:13" ht="15.75" x14ac:dyDescent="0.25">
      <c r="A43" s="214" t="s">
        <v>42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</row>
    <row r="44" spans="1:13" ht="16.5" x14ac:dyDescent="0.25">
      <c r="A44" s="64">
        <v>1</v>
      </c>
      <c r="B44" s="39" t="str">
        <f>Тех.ПАРА!B231</f>
        <v>Сулацкая Сусанна</v>
      </c>
      <c r="C44" s="20">
        <f>Тех.ПАРА!D231</f>
        <v>21</v>
      </c>
      <c r="D44" s="20" t="str">
        <f>Тех.ПАРА!E231</f>
        <v>Сургут</v>
      </c>
      <c r="E44" s="20" t="str">
        <f>Тех.ПАРА!G231</f>
        <v>II</v>
      </c>
      <c r="F44" s="19" t="str">
        <f>Тех.ПАРА!F231</f>
        <v>S4</v>
      </c>
      <c r="G44" s="22" t="s">
        <v>248</v>
      </c>
      <c r="H44" s="59">
        <v>2.1905092592592592E-3</v>
      </c>
      <c r="I44" s="59">
        <f>H44</f>
        <v>2.1905092592592592E-3</v>
      </c>
      <c r="J44" s="23" t="s">
        <v>119</v>
      </c>
      <c r="K44" s="20" t="s">
        <v>72</v>
      </c>
      <c r="L44" s="20">
        <v>150</v>
      </c>
      <c r="M44" s="20" t="str">
        <f>Тех.ПАРА!H231</f>
        <v>Афаневич Н.Н.</v>
      </c>
    </row>
    <row r="45" spans="1:13" ht="15.75" x14ac:dyDescent="0.25">
      <c r="A45" s="214" t="s">
        <v>28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</row>
    <row r="46" spans="1:13" ht="16.5" x14ac:dyDescent="0.25">
      <c r="A46" s="35">
        <v>1</v>
      </c>
      <c r="B46" s="79" t="str">
        <f>Тех.ПАРА!B145</f>
        <v>Рюгер Анна</v>
      </c>
      <c r="C46" s="35">
        <f>Тех.ПАРА!D145</f>
        <v>21</v>
      </c>
      <c r="D46" s="35" t="str">
        <f>Тех.ПАРА!E145</f>
        <v>Советский район</v>
      </c>
      <c r="E46" s="36" t="str">
        <f>Тех.ПАРА!G145</f>
        <v>б/р</v>
      </c>
      <c r="F46" s="37" t="str">
        <f>Тех.ПАРА!F145</f>
        <v>S5</v>
      </c>
      <c r="G46" s="38" t="s">
        <v>248</v>
      </c>
      <c r="H46" s="60">
        <v>2.4975694444444442E-3</v>
      </c>
      <c r="I46" s="59">
        <f>H46</f>
        <v>2.4975694444444442E-3</v>
      </c>
      <c r="J46" s="65" t="s">
        <v>119</v>
      </c>
      <c r="K46" s="35" t="s">
        <v>89</v>
      </c>
      <c r="L46" s="26">
        <v>150</v>
      </c>
      <c r="M46" s="26" t="str">
        <f>Тех.ПАРА!H145</f>
        <v>Рюгер В.В.</v>
      </c>
    </row>
    <row r="47" spans="1:13" ht="15.75" x14ac:dyDescent="0.25">
      <c r="A47" s="214" t="s">
        <v>39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</row>
    <row r="48" spans="1:13" ht="16.5" x14ac:dyDescent="0.25">
      <c r="A48" s="35">
        <v>1</v>
      </c>
      <c r="B48" s="79" t="str">
        <f>Тех.ПАРА!B18</f>
        <v>Скриниченко Светлана</v>
      </c>
      <c r="C48" s="35">
        <f>Тех.ПАРА!D18</f>
        <v>39</v>
      </c>
      <c r="D48" s="35" t="str">
        <f>Тех.ПАРА!E18</f>
        <v>Ханты-Мансийск</v>
      </c>
      <c r="E48" s="36" t="str">
        <f>Тех.ПАРА!G18</f>
        <v>б/р</v>
      </c>
      <c r="F48" s="37" t="str">
        <f>Тех.ПАРА!F18</f>
        <v>S8</v>
      </c>
      <c r="G48" s="38" t="s">
        <v>248</v>
      </c>
      <c r="H48" s="60">
        <v>2.4560185185185184E-3</v>
      </c>
      <c r="I48" s="59">
        <f>H48</f>
        <v>2.4560185185185184E-3</v>
      </c>
      <c r="J48" s="65" t="s">
        <v>119</v>
      </c>
      <c r="K48" s="35" t="s">
        <v>94</v>
      </c>
      <c r="L48" s="26">
        <v>150</v>
      </c>
      <c r="M48" s="26" t="str">
        <f>Тех.ПАРА!H18</f>
        <v>Москвин С.М.</v>
      </c>
    </row>
    <row r="49" spans="1:13" ht="18.75" x14ac:dyDescent="0.25">
      <c r="A49" s="218" t="s">
        <v>224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20"/>
    </row>
    <row r="50" spans="1:13" ht="15.75" x14ac:dyDescent="0.25">
      <c r="A50" s="211" t="s">
        <v>27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3"/>
    </row>
    <row r="51" spans="1:13" ht="16.5" x14ac:dyDescent="0.25">
      <c r="A51" s="29">
        <v>1</v>
      </c>
      <c r="B51" s="79" t="str">
        <f>Тех.ПАРА!B229</f>
        <v>Филатов Сергей</v>
      </c>
      <c r="C51" s="20">
        <f>Тех.ПАРА!D229</f>
        <v>51</v>
      </c>
      <c r="D51" s="29" t="str">
        <f>Тех.ПАРА!E229</f>
        <v>Сургут</v>
      </c>
      <c r="E51" s="29" t="str">
        <f>Тех.ПАРА!G229</f>
        <v>б/р</v>
      </c>
      <c r="F51" s="31" t="str">
        <f>Тех.ПАРА!F229</f>
        <v>S11</v>
      </c>
      <c r="G51" s="32" t="s">
        <v>248</v>
      </c>
      <c r="H51" s="62">
        <v>1.4212962962962964E-3</v>
      </c>
      <c r="I51" s="59">
        <f>H51</f>
        <v>1.4212962962962964E-3</v>
      </c>
      <c r="J51" s="65" t="s">
        <v>119</v>
      </c>
      <c r="K51" s="29" t="s">
        <v>89</v>
      </c>
      <c r="L51" s="29">
        <v>150</v>
      </c>
      <c r="M51" s="20" t="str">
        <f>Тех.ПАРА!H229</f>
        <v>самостоятельно</v>
      </c>
    </row>
    <row r="52" spans="1:13" ht="16.5" x14ac:dyDescent="0.25">
      <c r="A52" s="29">
        <v>2</v>
      </c>
      <c r="B52" s="79" t="str">
        <f>Тех.ПАРА!B191</f>
        <v>Аскаров Айтуган</v>
      </c>
      <c r="C52" s="20">
        <f>Тех.ПАРА!D191</f>
        <v>22</v>
      </c>
      <c r="D52" s="29" t="str">
        <f>Тех.ПАРА!E191</f>
        <v>Нефтеюганск</v>
      </c>
      <c r="E52" s="29" t="str">
        <f>Тех.ПАРА!G191</f>
        <v>б/р</v>
      </c>
      <c r="F52" s="31" t="str">
        <f>Тех.ПАРА!F191</f>
        <v>S11</v>
      </c>
      <c r="G52" s="32" t="s">
        <v>248</v>
      </c>
      <c r="H52" s="62">
        <v>3.5269675925925933E-3</v>
      </c>
      <c r="I52" s="59">
        <f>H52</f>
        <v>3.5269675925925933E-3</v>
      </c>
      <c r="J52" s="65" t="s">
        <v>23</v>
      </c>
      <c r="K52" s="29" t="s">
        <v>19</v>
      </c>
      <c r="L52" s="29">
        <v>142</v>
      </c>
      <c r="M52" s="20" t="str">
        <f>Тех.ПАРА!H191</f>
        <v>Ширшов С.В.</v>
      </c>
    </row>
    <row r="53" spans="1:13" ht="15.75" x14ac:dyDescent="0.25">
      <c r="A53" s="211" t="s">
        <v>110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3"/>
    </row>
    <row r="54" spans="1:13" ht="16.5" x14ac:dyDescent="0.25">
      <c r="A54" s="29">
        <v>1</v>
      </c>
      <c r="B54" s="30" t="str">
        <f>Тех.ПАРА!B127</f>
        <v>Алимбеков Артем н/з</v>
      </c>
      <c r="C54" s="20">
        <f>Тех.ПАРА!D127</f>
        <v>13</v>
      </c>
      <c r="D54" s="29" t="str">
        <f>Тех.ПАРА!E127</f>
        <v>Урай</v>
      </c>
      <c r="E54" s="29" t="str">
        <f>Тех.ПАРА!G127</f>
        <v>II</v>
      </c>
      <c r="F54" s="31" t="str">
        <f>Тех.ПАРА!F127</f>
        <v>S14</v>
      </c>
      <c r="G54" s="32" t="s">
        <v>248</v>
      </c>
      <c r="H54" s="62">
        <v>1.3444444444444443E-3</v>
      </c>
      <c r="I54" s="59">
        <f>H54</f>
        <v>1.3444444444444443E-3</v>
      </c>
      <c r="J54" s="109" t="s">
        <v>119</v>
      </c>
      <c r="K54" s="29" t="s">
        <v>89</v>
      </c>
      <c r="L54" s="29" t="s">
        <v>169</v>
      </c>
      <c r="M54" s="20" t="str">
        <f>Тех.ПАРА!H127</f>
        <v>Бусарева Е.А.</v>
      </c>
    </row>
    <row r="56" spans="1:13" ht="16.5" x14ac:dyDescent="0.25">
      <c r="A56" s="51"/>
      <c r="B56" s="52"/>
      <c r="C56" s="53"/>
      <c r="D56" s="51"/>
      <c r="E56" s="51"/>
      <c r="F56" s="54"/>
      <c r="G56" s="54"/>
      <c r="H56" s="55"/>
      <c r="I56" s="56"/>
      <c r="J56" s="57"/>
      <c r="K56" s="58"/>
      <c r="L56" s="51"/>
      <c r="M56" s="53"/>
    </row>
    <row r="57" spans="1:13" x14ac:dyDescent="0.25">
      <c r="A57" s="1"/>
      <c r="B57" s="2"/>
      <c r="C57" s="3"/>
      <c r="D57" s="4"/>
      <c r="E57" s="4"/>
      <c r="F57" s="6"/>
      <c r="G57" s="6"/>
      <c r="H57" s="6"/>
      <c r="I57" s="12"/>
      <c r="J57" s="12"/>
      <c r="K57" s="12"/>
      <c r="L57" s="8"/>
      <c r="M57" s="7"/>
    </row>
    <row r="58" spans="1:13" ht="16.899999999999999" customHeight="1" x14ac:dyDescent="0.25">
      <c r="A58" s="216" t="s">
        <v>160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</row>
    <row r="59" spans="1:13" ht="18.75" x14ac:dyDescent="0.3">
      <c r="A59" s="43"/>
      <c r="B59" s="44"/>
      <c r="C59" s="45"/>
      <c r="D59" s="46"/>
      <c r="E59" s="46"/>
      <c r="F59" s="46"/>
      <c r="G59" s="46"/>
      <c r="H59" s="46"/>
      <c r="I59" s="47"/>
      <c r="J59" s="47"/>
      <c r="K59" s="47"/>
      <c r="L59" s="48"/>
      <c r="M59" s="49"/>
    </row>
    <row r="60" spans="1:13" ht="16.5" x14ac:dyDescent="0.25">
      <c r="A60" s="217" t="s">
        <v>161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</row>
    <row r="66" ht="25.9" customHeight="1" x14ac:dyDescent="0.25"/>
    <row r="92" spans="1:13" ht="16.899999999999999" customHeight="1" x14ac:dyDescent="0.25"/>
    <row r="94" spans="1:13" ht="16.5" customHeight="1" x14ac:dyDescent="0.25"/>
    <row r="96" spans="1:13" x14ac:dyDescent="0.25">
      <c r="A96" s="1"/>
      <c r="B96" s="2"/>
      <c r="C96" s="3"/>
      <c r="D96" s="4"/>
      <c r="E96" s="4"/>
      <c r="F96" s="6"/>
      <c r="G96" s="6"/>
      <c r="H96" s="6"/>
      <c r="I96" s="12"/>
      <c r="J96" s="12"/>
      <c r="K96" s="12"/>
      <c r="L96" s="8"/>
      <c r="M96" s="7"/>
    </row>
    <row r="109" ht="15.75" customHeight="1" x14ac:dyDescent="0.25"/>
    <row r="148" spans="1:13" x14ac:dyDescent="0.25">
      <c r="A148" s="1"/>
      <c r="B148" s="2"/>
      <c r="C148" s="3"/>
      <c r="D148" s="4"/>
      <c r="E148" s="4"/>
      <c r="F148" s="6"/>
      <c r="G148" s="6"/>
      <c r="H148" s="6"/>
      <c r="I148" s="13"/>
      <c r="J148" s="13"/>
      <c r="K148" s="13"/>
      <c r="L148" s="8"/>
      <c r="M148" s="7"/>
    </row>
  </sheetData>
  <sortState xmlns:xlrd2="http://schemas.microsoft.com/office/spreadsheetml/2017/richdata2" ref="B15:M17">
    <sortCondition ref="I15:I17"/>
  </sortState>
  <mergeCells count="30">
    <mergeCell ref="A19:M19"/>
    <mergeCell ref="A22:M22"/>
    <mergeCell ref="A1:M1"/>
    <mergeCell ref="A2:M2"/>
    <mergeCell ref="A3:M3"/>
    <mergeCell ref="A4:M4"/>
    <mergeCell ref="A5:M5"/>
    <mergeCell ref="A42:M42"/>
    <mergeCell ref="A49:M49"/>
    <mergeCell ref="A7:M7"/>
    <mergeCell ref="A8:M8"/>
    <mergeCell ref="A11:M11"/>
    <mergeCell ref="A36:M36"/>
    <mergeCell ref="A37:M37"/>
    <mergeCell ref="A38:M38"/>
    <mergeCell ref="A39:M39"/>
    <mergeCell ref="A40:M40"/>
    <mergeCell ref="A14:M14"/>
    <mergeCell ref="A34:M34"/>
    <mergeCell ref="A20:M20"/>
    <mergeCell ref="A24:M24"/>
    <mergeCell ref="A26:M26"/>
    <mergeCell ref="A32:M32"/>
    <mergeCell ref="A50:M50"/>
    <mergeCell ref="A45:M45"/>
    <mergeCell ref="A58:M58"/>
    <mergeCell ref="A60:M60"/>
    <mergeCell ref="A43:M43"/>
    <mergeCell ref="A53:M53"/>
    <mergeCell ref="A47:M47"/>
  </mergeCells>
  <pageMargins left="0.31" right="0.11" top="1.58" bottom="0.16" header="0.24" footer="0.16"/>
  <pageSetup paperSize="9" scale="65" fitToHeight="0" orientation="portrait" r:id="rId1"/>
  <headerFooter>
    <oddHeader>&amp;C&amp;G</oddHeader>
  </headerFooter>
  <rowBreaks count="2" manualBreakCount="2">
    <brk id="35" max="13" man="1"/>
    <brk id="95" max="1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E2C6-51AC-4FFD-8E5F-8B3EDC67F741}">
  <sheetPr>
    <tabColor rgb="FF92D050"/>
  </sheetPr>
  <dimension ref="A1:N217"/>
  <sheetViews>
    <sheetView view="pageBreakPreview" topLeftCell="A61" zoomScale="82" zoomScaleNormal="100" zoomScaleSheetLayoutView="82" workbookViewId="0">
      <selection activeCell="L159" sqref="L159"/>
    </sheetView>
  </sheetViews>
  <sheetFormatPr defaultRowHeight="15" x14ac:dyDescent="0.25"/>
  <cols>
    <col min="1" max="1" width="5" customWidth="1"/>
    <col min="2" max="2" width="29.28515625" customWidth="1"/>
    <col min="3" max="3" width="7.42578125" customWidth="1"/>
    <col min="4" max="4" width="22.28515625" customWidth="1"/>
    <col min="5" max="5" width="6.85546875" customWidth="1"/>
    <col min="6" max="7" width="7" customWidth="1"/>
    <col min="8" max="8" width="11" customWidth="1"/>
    <col min="9" max="9" width="11.7109375" customWidth="1"/>
    <col min="10" max="10" width="6.85546875" customWidth="1"/>
    <col min="11" max="12" width="7.7109375" customWidth="1"/>
    <col min="13" max="13" width="23" customWidth="1"/>
  </cols>
  <sheetData>
    <row r="1" spans="1:13" ht="18.75" x14ac:dyDescent="0.3">
      <c r="A1" s="224" t="s">
        <v>259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8.75" x14ac:dyDescent="0.3">
      <c r="A2" s="224" t="s">
        <v>151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8.75" x14ac:dyDescent="0.3">
      <c r="A3" s="224" t="s">
        <v>152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9.5" x14ac:dyDescent="0.35">
      <c r="A4" s="226" t="s">
        <v>11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9.5" x14ac:dyDescent="0.25">
      <c r="A5" s="228" t="s">
        <v>156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28.9" customHeight="1" x14ac:dyDescent="0.25">
      <c r="A6" s="184" t="s">
        <v>113</v>
      </c>
      <c r="B6" s="16" t="s">
        <v>29</v>
      </c>
      <c r="C6" s="16" t="s">
        <v>159</v>
      </c>
      <c r="D6" s="16" t="s">
        <v>1</v>
      </c>
      <c r="E6" s="15" t="s">
        <v>18</v>
      </c>
      <c r="F6" s="15" t="s">
        <v>25</v>
      </c>
      <c r="G6" s="16" t="s">
        <v>147</v>
      </c>
      <c r="H6" s="16" t="s">
        <v>4</v>
      </c>
      <c r="I6" s="16" t="s">
        <v>26</v>
      </c>
      <c r="J6" s="16" t="s">
        <v>5</v>
      </c>
      <c r="K6" s="16" t="s">
        <v>146</v>
      </c>
      <c r="L6" s="16" t="s">
        <v>6</v>
      </c>
      <c r="M6" s="16" t="s">
        <v>2</v>
      </c>
    </row>
    <row r="7" spans="1:13" ht="15.75" x14ac:dyDescent="0.25">
      <c r="A7" s="214" t="s">
        <v>77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6.5" x14ac:dyDescent="0.25">
      <c r="A8" s="64">
        <v>1</v>
      </c>
      <c r="B8" s="39" t="str">
        <f>Тех.ПАРА!B126</f>
        <v>Петренко Елена н/з</v>
      </c>
      <c r="C8" s="20">
        <f>Тех.ПАРА!D126</f>
        <v>36</v>
      </c>
      <c r="D8" s="20" t="str">
        <f>Тех.ПАРА!E126</f>
        <v>Урай</v>
      </c>
      <c r="E8" s="20" t="str">
        <f>Тех.ПАРА!G126</f>
        <v>КМС</v>
      </c>
      <c r="F8" s="20" t="str">
        <f>Тех.ПАРА!F126</f>
        <v>S1</v>
      </c>
      <c r="G8" s="22" t="s">
        <v>252</v>
      </c>
      <c r="H8" s="59">
        <v>1.4327546296296295E-3</v>
      </c>
      <c r="I8" s="59">
        <f>H8*G8</f>
        <v>4.6277974537037037E-4</v>
      </c>
      <c r="J8" s="23" t="s">
        <v>119</v>
      </c>
      <c r="K8" s="113" t="s">
        <v>277</v>
      </c>
      <c r="L8" s="20" t="s">
        <v>169</v>
      </c>
      <c r="M8" s="20" t="str">
        <f>Тех.ПАРА!H126</f>
        <v>Бусарева Е.А.</v>
      </c>
    </row>
    <row r="9" spans="1:13" ht="16.5" x14ac:dyDescent="0.25">
      <c r="A9" s="64">
        <v>2</v>
      </c>
      <c r="B9" s="21" t="str">
        <f>Тех.ПАРА!B231</f>
        <v>Сулацкая Сусанна</v>
      </c>
      <c r="C9" s="20">
        <f>Тех.ПАРА!D231</f>
        <v>21</v>
      </c>
      <c r="D9" s="20" t="str">
        <f>Тех.ПАРА!E231</f>
        <v>Сургут</v>
      </c>
      <c r="E9" s="20" t="str">
        <f>Тех.ПАРА!G231</f>
        <v>II</v>
      </c>
      <c r="F9" s="19" t="str">
        <f>Тех.ПАРА!F231</f>
        <v>S4</v>
      </c>
      <c r="G9" s="22" t="s">
        <v>251</v>
      </c>
      <c r="H9" s="59">
        <v>9.8923611111111109E-4</v>
      </c>
      <c r="I9" s="59">
        <f>H9*G9</f>
        <v>6.0936944444444448E-4</v>
      </c>
      <c r="J9" s="23" t="s">
        <v>23</v>
      </c>
      <c r="K9" s="20" t="s">
        <v>72</v>
      </c>
      <c r="L9" s="20">
        <v>150</v>
      </c>
      <c r="M9" s="20" t="str">
        <f>Тех.ПАРА!H231</f>
        <v>Афаневич Н.Н.</v>
      </c>
    </row>
    <row r="10" spans="1:13" ht="16.5" x14ac:dyDescent="0.25">
      <c r="A10" s="20">
        <v>3</v>
      </c>
      <c r="B10" s="21" t="str">
        <f>Тех.ПАРА!B88</f>
        <v>Яткина Надежда</v>
      </c>
      <c r="C10" s="20">
        <f>Тех.ПАРА!D88</f>
        <v>37</v>
      </c>
      <c r="D10" s="20" t="str">
        <f>Тех.ПАРА!E88</f>
        <v>Сургутский район</v>
      </c>
      <c r="E10" s="20" t="str">
        <f>Тех.ПАРА!G88</f>
        <v>б/р</v>
      </c>
      <c r="F10" s="20" t="str">
        <f>Тех.ПАРА!F88</f>
        <v>S4</v>
      </c>
      <c r="G10" s="22" t="s">
        <v>251</v>
      </c>
      <c r="H10" s="59">
        <v>1.0424768518518519E-3</v>
      </c>
      <c r="I10" s="59">
        <f>H10*G10</f>
        <v>6.4216574074074076E-4</v>
      </c>
      <c r="J10" s="23" t="s">
        <v>72</v>
      </c>
      <c r="K10" s="20" t="s">
        <v>72</v>
      </c>
      <c r="L10" s="20">
        <v>147</v>
      </c>
      <c r="M10" s="20" t="str">
        <f>Тех.ПАРА!H88</f>
        <v>Пилявец Д.О.</v>
      </c>
    </row>
    <row r="11" spans="1:13" ht="16.5" x14ac:dyDescent="0.25">
      <c r="A11" s="64">
        <v>4</v>
      </c>
      <c r="B11" s="21" t="str">
        <f>Тех.ПАРА!B162</f>
        <v>Галиева Рузалия</v>
      </c>
      <c r="C11" s="20">
        <f>Тех.ПАРА!D162</f>
        <v>37</v>
      </c>
      <c r="D11" s="20" t="str">
        <f>Тех.ПАРА!E162</f>
        <v>Нижневартовск</v>
      </c>
      <c r="E11" s="20" t="str">
        <f>Тех.ПАРА!G162</f>
        <v>б/р</v>
      </c>
      <c r="F11" s="20" t="str">
        <f>Тех.ПАРА!F162</f>
        <v>S3</v>
      </c>
      <c r="G11" s="22" t="s">
        <v>237</v>
      </c>
      <c r="H11" s="59">
        <v>3.7225694444444446E-3</v>
      </c>
      <c r="I11" s="59">
        <f>H11*G11</f>
        <v>1.8910652777777779E-3</v>
      </c>
      <c r="J11" s="20">
        <v>4</v>
      </c>
      <c r="K11" s="20" t="s">
        <v>19</v>
      </c>
      <c r="L11" s="20">
        <v>134</v>
      </c>
      <c r="M11" s="20" t="str">
        <f>Тех.ПАРА!H162</f>
        <v>Игумнова А.А.</v>
      </c>
    </row>
    <row r="12" spans="1:13" ht="15.75" x14ac:dyDescent="0.25">
      <c r="A12" s="214" t="s">
        <v>38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ht="16.5" x14ac:dyDescent="0.25">
      <c r="A13" s="35">
        <v>1</v>
      </c>
      <c r="B13" s="34" t="str">
        <f>Тех.ПАРА!B86</f>
        <v>Панчишина Галина</v>
      </c>
      <c r="C13" s="35">
        <f>Тех.ПАРА!D86</f>
        <v>67</v>
      </c>
      <c r="D13" s="35" t="str">
        <f>Тех.ПАРА!E86</f>
        <v>Сургутский район</v>
      </c>
      <c r="E13" s="36" t="str">
        <f>Тех.ПАРА!G86</f>
        <v>б/р</v>
      </c>
      <c r="F13" s="37" t="str">
        <f>Тех.ПАРА!F86</f>
        <v>S7</v>
      </c>
      <c r="G13" s="38" t="s">
        <v>248</v>
      </c>
      <c r="H13" s="60">
        <v>8.6840277777777773E-4</v>
      </c>
      <c r="I13" s="59">
        <f>H13</f>
        <v>8.6840277777777773E-4</v>
      </c>
      <c r="J13" s="65" t="s">
        <v>119</v>
      </c>
      <c r="K13" s="35" t="s">
        <v>248</v>
      </c>
      <c r="L13" s="26">
        <v>150</v>
      </c>
      <c r="M13" s="26" t="str">
        <f>Тех.ПАРА!H86</f>
        <v>Савельева С.М.</v>
      </c>
    </row>
    <row r="14" spans="1:13" ht="16.5" x14ac:dyDescent="0.25">
      <c r="A14" s="35">
        <v>2</v>
      </c>
      <c r="B14" s="34" t="str">
        <f>Тех.ПАРА!B87</f>
        <v>Дорохова Алёна</v>
      </c>
      <c r="C14" s="35">
        <f>Тех.ПАРА!D87</f>
        <v>24</v>
      </c>
      <c r="D14" s="35" t="str">
        <f>Тех.ПАРА!E87</f>
        <v>Сургутский район</v>
      </c>
      <c r="E14" s="36" t="str">
        <f>Тех.ПАРА!G87</f>
        <v>б/р</v>
      </c>
      <c r="F14" s="37" t="str">
        <f>Тех.ПАРА!F87</f>
        <v>S7</v>
      </c>
      <c r="G14" s="38" t="s">
        <v>248</v>
      </c>
      <c r="H14" s="60">
        <v>1.5959490740740743E-3</v>
      </c>
      <c r="I14" s="59">
        <f>H14</f>
        <v>1.5959490740740743E-3</v>
      </c>
      <c r="J14" s="65" t="s">
        <v>23</v>
      </c>
      <c r="K14" s="35" t="s">
        <v>248</v>
      </c>
      <c r="L14" s="26">
        <v>142</v>
      </c>
      <c r="M14" s="26" t="str">
        <f>Тех.ПАРА!H87</f>
        <v>Черепанов В.Н.</v>
      </c>
    </row>
    <row r="15" spans="1:13" ht="15.75" x14ac:dyDescent="0.25">
      <c r="A15" s="214" t="s">
        <v>117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ht="16.5" x14ac:dyDescent="0.25">
      <c r="A16" s="64">
        <v>1</v>
      </c>
      <c r="B16" s="25" t="str">
        <f>Тех.ПАРА!B232</f>
        <v>Максимова Маргарита</v>
      </c>
      <c r="C16" s="26">
        <f>Тех.ПАРА!D232</f>
        <v>33</v>
      </c>
      <c r="D16" s="26" t="str">
        <f>Тех.ПАРА!E232</f>
        <v>Сургут</v>
      </c>
      <c r="E16" s="26" t="str">
        <f>Тех.ПАРА!G232</f>
        <v>МС</v>
      </c>
      <c r="F16" s="27" t="str">
        <f>Тех.ПАРА!F232</f>
        <v>S8</v>
      </c>
      <c r="G16" s="28" t="s">
        <v>239</v>
      </c>
      <c r="H16" s="107">
        <v>52.22</v>
      </c>
      <c r="I16" s="106">
        <f>H16*G16</f>
        <v>47.781300000000002</v>
      </c>
      <c r="J16" s="66" t="s">
        <v>119</v>
      </c>
      <c r="K16" s="26" t="s">
        <v>248</v>
      </c>
      <c r="L16" s="26">
        <v>150</v>
      </c>
      <c r="M16" s="26" t="str">
        <f>Тех.ПАРА!H232</f>
        <v>самостоятельно</v>
      </c>
    </row>
    <row r="17" spans="1:13" ht="16.5" x14ac:dyDescent="0.25">
      <c r="A17" s="26">
        <v>2</v>
      </c>
      <c r="B17" s="25" t="str">
        <f>Тех.ПАРА!B163</f>
        <v>Козятин Анастасия</v>
      </c>
      <c r="C17" s="26">
        <f>Тех.ПАРА!D163</f>
        <v>19</v>
      </c>
      <c r="D17" s="26" t="str">
        <f>Тех.ПАРА!E163</f>
        <v>Нижневартовск</v>
      </c>
      <c r="E17" s="26" t="str">
        <f>Тех.ПАРА!G163</f>
        <v>б/р</v>
      </c>
      <c r="F17" s="27" t="str">
        <f>Тех.ПАРА!F163</f>
        <v>S8</v>
      </c>
      <c r="G17" s="28" t="s">
        <v>239</v>
      </c>
      <c r="H17" s="61">
        <v>8.4525462962962972E-4</v>
      </c>
      <c r="I17" s="59">
        <f>H17*G17</f>
        <v>7.7340798611111121E-4</v>
      </c>
      <c r="J17" s="66" t="s">
        <v>23</v>
      </c>
      <c r="K17" s="26" t="s">
        <v>248</v>
      </c>
      <c r="L17" s="26">
        <v>142</v>
      </c>
      <c r="M17" s="26" t="str">
        <f>Тех.ПАРА!H163</f>
        <v>Гайфетдинов А.В.</v>
      </c>
    </row>
    <row r="18" spans="1:13" ht="16.5" x14ac:dyDescent="0.25">
      <c r="A18" s="26">
        <v>3</v>
      </c>
      <c r="B18" s="25" t="str">
        <f>Тех.ПАРА!B190</f>
        <v>Ямалова Анастасия</v>
      </c>
      <c r="C18" s="26">
        <f>Тех.ПАРА!D190</f>
        <v>23</v>
      </c>
      <c r="D18" s="26" t="str">
        <f>Тех.ПАРА!E190</f>
        <v>Нефтеюганск</v>
      </c>
      <c r="E18" s="26" t="str">
        <f>Тех.ПАРА!G190</f>
        <v>1юн</v>
      </c>
      <c r="F18" s="27" t="str">
        <f>Тех.ПАРА!F190</f>
        <v>S10</v>
      </c>
      <c r="G18" s="28" t="s">
        <v>238</v>
      </c>
      <c r="H18" s="61">
        <v>7.9108796296296295E-4</v>
      </c>
      <c r="I18" s="59">
        <f>H18*G18</f>
        <v>7.9108796296296295E-4</v>
      </c>
      <c r="J18" s="66" t="s">
        <v>72</v>
      </c>
      <c r="K18" s="26" t="s">
        <v>248</v>
      </c>
      <c r="L18" s="26">
        <v>134</v>
      </c>
      <c r="M18" s="26" t="str">
        <f>Тех.ПАРА!H190</f>
        <v>Исламов Р.У.</v>
      </c>
    </row>
    <row r="19" spans="1:13" ht="16.5" x14ac:dyDescent="0.25">
      <c r="A19" s="26">
        <v>4</v>
      </c>
      <c r="B19" s="25" t="str">
        <f>Тех.ПАРА!B34</f>
        <v>Новор Галина</v>
      </c>
      <c r="C19" s="26">
        <f>Тех.ПАРА!D34</f>
        <v>66</v>
      </c>
      <c r="D19" s="26" t="str">
        <f>Тех.ПАРА!E34</f>
        <v>Лангепас</v>
      </c>
      <c r="E19" s="26" t="str">
        <f>Тех.ПАРА!G34</f>
        <v>б/р</v>
      </c>
      <c r="F19" s="27" t="str">
        <f>Тех.ПАРА!F34</f>
        <v>S8</v>
      </c>
      <c r="G19" s="28" t="s">
        <v>239</v>
      </c>
      <c r="H19" s="61">
        <v>9.3506944444444453E-4</v>
      </c>
      <c r="I19" s="59">
        <f>H19*G19</f>
        <v>8.5558854166666682E-4</v>
      </c>
      <c r="J19" s="28">
        <v>4</v>
      </c>
      <c r="K19" s="26" t="s">
        <v>248</v>
      </c>
      <c r="L19" s="26">
        <v>128</v>
      </c>
      <c r="M19" s="26" t="str">
        <f>Тех.ПАРА!H34</f>
        <v>Зайцева Н.Л.</v>
      </c>
    </row>
    <row r="20" spans="1:13" ht="15.75" x14ac:dyDescent="0.25">
      <c r="A20" s="211" t="s">
        <v>76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</row>
    <row r="21" spans="1:13" ht="16.5" x14ac:dyDescent="0.25">
      <c r="A21" s="29">
        <v>1</v>
      </c>
      <c r="B21" s="30" t="str">
        <f>Тех.ПАРА!B32</f>
        <v>Шлык Евгения</v>
      </c>
      <c r="C21" s="20">
        <f>Тех.ПАРА!D32</f>
        <v>45</v>
      </c>
      <c r="D21" s="29" t="str">
        <f>Тех.ПАРА!E32</f>
        <v>Лангепас</v>
      </c>
      <c r="E21" s="29" t="str">
        <f>Тех.ПАРА!G32</f>
        <v>б/р</v>
      </c>
      <c r="F21" s="31" t="str">
        <f>Тех.ПАРА!F32</f>
        <v>S13</v>
      </c>
      <c r="G21" s="32" t="s">
        <v>241</v>
      </c>
      <c r="H21" s="62">
        <v>7.5069444444444446E-4</v>
      </c>
      <c r="I21" s="59">
        <f>H21*G21</f>
        <v>7.6570833333333341E-4</v>
      </c>
      <c r="J21" s="65" t="s">
        <v>119</v>
      </c>
      <c r="K21" s="29" t="s">
        <v>101</v>
      </c>
      <c r="L21" s="29">
        <v>150</v>
      </c>
      <c r="M21" s="20" t="str">
        <f>Тех.ПАРА!H32</f>
        <v>Зайцева Н.Л.</v>
      </c>
    </row>
    <row r="22" spans="1:13" ht="16.5" x14ac:dyDescent="0.25">
      <c r="A22" s="29">
        <v>2</v>
      </c>
      <c r="B22" s="30" t="str">
        <f>Тех.ПАРА!B33</f>
        <v>Пешхоева Луиза</v>
      </c>
      <c r="C22" s="20">
        <f>Тех.ПАРА!D33</f>
        <v>36</v>
      </c>
      <c r="D22" s="29" t="str">
        <f>Тех.ПАРА!E33</f>
        <v>Лангепас</v>
      </c>
      <c r="E22" s="29" t="str">
        <f>Тех.ПАРА!G33</f>
        <v>б/р</v>
      </c>
      <c r="F22" s="31" t="str">
        <f>Тех.ПАРА!F33</f>
        <v>S12</v>
      </c>
      <c r="G22" s="32" t="s">
        <v>242</v>
      </c>
      <c r="H22" s="62">
        <v>7.8310185185185178E-4</v>
      </c>
      <c r="I22" s="59">
        <f>H22*G22</f>
        <v>7.6587361111111107E-4</v>
      </c>
      <c r="J22" s="65" t="s">
        <v>23</v>
      </c>
      <c r="K22" s="29" t="s">
        <v>94</v>
      </c>
      <c r="L22" s="29">
        <v>142</v>
      </c>
      <c r="M22" s="20" t="str">
        <f>Тех.ПАРА!H33</f>
        <v>Зайцева Н.Л.</v>
      </c>
    </row>
    <row r="23" spans="1:13" ht="15.75" x14ac:dyDescent="0.25">
      <c r="A23" s="211" t="s">
        <v>110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</row>
    <row r="24" spans="1:13" ht="30" x14ac:dyDescent="0.25">
      <c r="A24" s="29">
        <v>1</v>
      </c>
      <c r="B24" s="30" t="str">
        <f>Тех.ПАРА!B63</f>
        <v>Подрядова Ольга</v>
      </c>
      <c r="C24" s="20">
        <f>Тех.ПАРА!D63</f>
        <v>33</v>
      </c>
      <c r="D24" s="29" t="str">
        <f>Тех.ПАРА!E63</f>
        <v>Радужный</v>
      </c>
      <c r="E24" s="29" t="str">
        <f>Тех.ПАРА!G63</f>
        <v>б/р</v>
      </c>
      <c r="F24" s="31" t="str">
        <f>Тех.ПАРА!F63</f>
        <v>S14</v>
      </c>
      <c r="G24" s="32" t="s">
        <v>248</v>
      </c>
      <c r="H24" s="62">
        <v>1.330324074074074E-3</v>
      </c>
      <c r="I24" s="59">
        <f>H24</f>
        <v>1.330324074074074E-3</v>
      </c>
      <c r="J24" s="65" t="s">
        <v>119</v>
      </c>
      <c r="K24" s="29" t="s">
        <v>19</v>
      </c>
      <c r="L24" s="29" t="s">
        <v>169</v>
      </c>
      <c r="M24" s="9" t="str">
        <f>Тех.ПАРА!H63</f>
        <v>Мерзлякова Ю.В.                                                             Абдуллаев Д.Р.</v>
      </c>
    </row>
    <row r="25" spans="1:13" ht="16.5" x14ac:dyDescent="0.25">
      <c r="A25" s="51"/>
      <c r="B25" s="52"/>
      <c r="C25" s="53"/>
      <c r="D25" s="51"/>
      <c r="E25" s="51"/>
      <c r="F25" s="54"/>
      <c r="G25" s="55"/>
      <c r="H25" s="68"/>
      <c r="I25" s="69"/>
      <c r="J25" s="70"/>
      <c r="K25" s="51"/>
      <c r="L25" s="51"/>
      <c r="M25" s="53"/>
    </row>
    <row r="26" spans="1:13" ht="16.5" x14ac:dyDescent="0.25">
      <c r="A26" s="51"/>
      <c r="B26" s="52"/>
      <c r="C26" s="53"/>
      <c r="D26" s="51"/>
      <c r="E26" s="51"/>
      <c r="F26" s="54"/>
      <c r="G26" s="55"/>
      <c r="H26" s="68"/>
      <c r="I26" s="69"/>
      <c r="J26" s="70"/>
      <c r="K26" s="51"/>
      <c r="L26" s="51"/>
      <c r="M26" s="53"/>
    </row>
    <row r="27" spans="1:13" ht="16.5" x14ac:dyDescent="0.25">
      <c r="A27" s="51"/>
      <c r="B27" s="52"/>
      <c r="C27" s="53"/>
      <c r="D27" s="51"/>
      <c r="E27" s="51"/>
      <c r="F27" s="54"/>
      <c r="G27" s="54"/>
      <c r="H27" s="55"/>
      <c r="I27" s="56"/>
      <c r="J27" s="57"/>
      <c r="K27" s="58"/>
      <c r="L27" s="51"/>
      <c r="M27" s="53"/>
    </row>
    <row r="28" spans="1:13" x14ac:dyDescent="0.25">
      <c r="A28" s="1"/>
      <c r="B28" s="2"/>
      <c r="C28" s="3"/>
      <c r="D28" s="4"/>
      <c r="E28" s="4"/>
      <c r="F28" s="6"/>
      <c r="G28" s="6"/>
      <c r="H28" s="6"/>
      <c r="I28" s="12"/>
      <c r="J28" s="12"/>
      <c r="K28" s="12"/>
      <c r="L28" s="8"/>
      <c r="M28" s="7"/>
    </row>
    <row r="29" spans="1:13" ht="16.899999999999999" customHeight="1" x14ac:dyDescent="0.25">
      <c r="A29" s="216" t="s">
        <v>160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18.75" x14ac:dyDescent="0.3">
      <c r="A30" s="43"/>
      <c r="B30" s="44"/>
      <c r="C30" s="45"/>
      <c r="D30" s="46"/>
      <c r="E30" s="46"/>
      <c r="F30" s="46"/>
      <c r="G30" s="46"/>
      <c r="H30" s="46"/>
      <c r="I30" s="47"/>
      <c r="J30" s="47"/>
      <c r="K30" s="47"/>
      <c r="L30" s="48"/>
      <c r="M30" s="49"/>
    </row>
    <row r="31" spans="1:13" ht="16.899999999999999" customHeight="1" x14ac:dyDescent="0.25">
      <c r="A31" s="217" t="s">
        <v>161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ht="16.899999999999999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6.899999999999999" customHeight="1" x14ac:dyDescent="0.3">
      <c r="A33" s="224" t="s">
        <v>259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</row>
    <row r="34" spans="1:13" ht="16.899999999999999" customHeight="1" x14ac:dyDescent="0.3">
      <c r="A34" s="224" t="s">
        <v>151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</row>
    <row r="35" spans="1:13" ht="16.899999999999999" customHeight="1" x14ac:dyDescent="0.3">
      <c r="A35" s="224" t="s">
        <v>154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</row>
    <row r="36" spans="1:13" ht="16.899999999999999" customHeight="1" x14ac:dyDescent="0.35">
      <c r="A36" s="226" t="s">
        <v>11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1:13" ht="16.899999999999999" customHeight="1" x14ac:dyDescent="0.25">
      <c r="A37" s="228" t="s">
        <v>156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</row>
    <row r="38" spans="1:13" ht="25.9" customHeight="1" x14ac:dyDescent="0.25">
      <c r="A38" s="15" t="s">
        <v>113</v>
      </c>
      <c r="B38" s="16" t="s">
        <v>29</v>
      </c>
      <c r="C38" s="16" t="s">
        <v>159</v>
      </c>
      <c r="D38" s="16" t="s">
        <v>1</v>
      </c>
      <c r="E38" s="15" t="s">
        <v>18</v>
      </c>
      <c r="F38" s="15" t="s">
        <v>25</v>
      </c>
      <c r="G38" s="16" t="s">
        <v>147</v>
      </c>
      <c r="H38" s="16" t="s">
        <v>4</v>
      </c>
      <c r="I38" s="16" t="s">
        <v>26</v>
      </c>
      <c r="J38" s="16" t="s">
        <v>5</v>
      </c>
      <c r="K38" s="16" t="s">
        <v>146</v>
      </c>
      <c r="L38" s="16" t="s">
        <v>6</v>
      </c>
      <c r="M38" s="16" t="s">
        <v>2</v>
      </c>
    </row>
    <row r="39" spans="1:13" ht="16.899999999999999" customHeight="1" x14ac:dyDescent="0.25">
      <c r="A39" s="214" t="s">
        <v>73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</row>
    <row r="40" spans="1:13" ht="16.899999999999999" customHeight="1" x14ac:dyDescent="0.25">
      <c r="A40" s="20">
        <v>1</v>
      </c>
      <c r="B40" s="21" t="str">
        <f>Тех.ПАРА!B279</f>
        <v>Тошпулатова Ширин н/з</v>
      </c>
      <c r="C40" s="20">
        <f>Тех.ПАРА!D279</f>
        <v>14</v>
      </c>
      <c r="D40" s="20" t="str">
        <f>Тех.ПАРА!E279</f>
        <v>Сургут "Олимп"</v>
      </c>
      <c r="E40" s="20" t="str">
        <f>Тех.ПАРА!G279</f>
        <v>3юн</v>
      </c>
      <c r="F40" s="20" t="str">
        <f>Тех.ПАРА!F279</f>
        <v>S3</v>
      </c>
      <c r="G40" s="22" t="s">
        <v>248</v>
      </c>
      <c r="H40" s="59">
        <v>1.307175925925926E-3</v>
      </c>
      <c r="I40" s="59">
        <f>H40</f>
        <v>1.307175925925926E-3</v>
      </c>
      <c r="J40" s="23" t="s">
        <v>119</v>
      </c>
      <c r="K40" s="20" t="s">
        <v>89</v>
      </c>
      <c r="L40" s="20" t="s">
        <v>169</v>
      </c>
      <c r="M40" s="20" t="str">
        <f>Тех.ПАРА!H279</f>
        <v>Столяр Д.В.</v>
      </c>
    </row>
    <row r="41" spans="1:13" ht="16.899999999999999" customHeight="1" x14ac:dyDescent="0.25">
      <c r="A41" s="20">
        <v>2</v>
      </c>
      <c r="B41" s="21" t="str">
        <f>Тех.ПАРА!B240</f>
        <v>Пряникова Анна</v>
      </c>
      <c r="C41" s="20">
        <f>Тех.ПАРА!D240</f>
        <v>14</v>
      </c>
      <c r="D41" s="20" t="str">
        <f>Тех.ПАРА!E240</f>
        <v>Сургут</v>
      </c>
      <c r="E41" s="20" t="str">
        <f>Тех.ПАРА!G240</f>
        <v>1юн</v>
      </c>
      <c r="F41" s="20" t="str">
        <f>Тех.ПАРА!F240</f>
        <v>S3</v>
      </c>
      <c r="G41" s="22" t="s">
        <v>248</v>
      </c>
      <c r="H41" s="59">
        <v>1.3119212962962963E-3</v>
      </c>
      <c r="I41" s="59">
        <f>H41</f>
        <v>1.3119212962962963E-3</v>
      </c>
      <c r="J41" s="23" t="s">
        <v>23</v>
      </c>
      <c r="K41" s="20" t="s">
        <v>89</v>
      </c>
      <c r="L41" s="20">
        <v>150</v>
      </c>
      <c r="M41" s="20" t="str">
        <f>Тех.ПАРА!H240</f>
        <v>Столяр Д.В.</v>
      </c>
    </row>
    <row r="42" spans="1:13" ht="16.899999999999999" customHeight="1" x14ac:dyDescent="0.25">
      <c r="A42" s="214" t="s">
        <v>116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</row>
    <row r="43" spans="1:13" ht="16.899999999999999" customHeight="1" x14ac:dyDescent="0.25">
      <c r="A43" s="20">
        <v>1</v>
      </c>
      <c r="B43" s="21" t="str">
        <f>Тех.ПАРА!B130</f>
        <v>Шпак Варвара</v>
      </c>
      <c r="C43" s="20">
        <f>Тех.ПАРА!D130</f>
        <v>13</v>
      </c>
      <c r="D43" s="20" t="str">
        <f>Тех.ПАРА!E130</f>
        <v>Урай</v>
      </c>
      <c r="E43" s="20" t="str">
        <f>Тех.ПАРА!G130</f>
        <v>II</v>
      </c>
      <c r="F43" s="20" t="str">
        <f>Тех.ПАРА!F130</f>
        <v>S5</v>
      </c>
      <c r="G43" s="22" t="s">
        <v>254</v>
      </c>
      <c r="H43" s="59">
        <v>1.1111111111111111E-3</v>
      </c>
      <c r="I43" s="59">
        <f>H43*G43</f>
        <v>7.8222222222222213E-4</v>
      </c>
      <c r="J43" s="23" t="s">
        <v>119</v>
      </c>
      <c r="K43" s="20" t="s">
        <v>101</v>
      </c>
      <c r="L43" s="20">
        <v>150</v>
      </c>
      <c r="M43" s="20" t="str">
        <f>Тех.ПАРА!H130</f>
        <v>Бусарева Е.А.</v>
      </c>
    </row>
    <row r="44" spans="1:13" ht="16.899999999999999" customHeight="1" x14ac:dyDescent="0.25">
      <c r="A44" s="20">
        <v>2</v>
      </c>
      <c r="B44" s="21" t="str">
        <f>Тех.ПАРА!B277</f>
        <v>Пшеничная Дарья н/з</v>
      </c>
      <c r="C44" s="20">
        <f>Тех.ПАРА!D277</f>
        <v>18</v>
      </c>
      <c r="D44" s="20" t="str">
        <f>Тех.ПАРА!E277</f>
        <v>Сургут "Олимп"</v>
      </c>
      <c r="E44" s="20" t="str">
        <f>Тех.ПАРА!G277</f>
        <v>3юн</v>
      </c>
      <c r="F44" s="20" t="str">
        <f>Тех.ПАРА!F277</f>
        <v>S5</v>
      </c>
      <c r="G44" s="22" t="s">
        <v>254</v>
      </c>
      <c r="H44" s="59">
        <v>1.1606481481481483E-3</v>
      </c>
      <c r="I44" s="59">
        <f>H44*G44</f>
        <v>8.1709629629629632E-4</v>
      </c>
      <c r="J44" s="23" t="s">
        <v>23</v>
      </c>
      <c r="K44" s="20" t="s">
        <v>101</v>
      </c>
      <c r="L44" s="20" t="s">
        <v>169</v>
      </c>
      <c r="M44" s="20" t="str">
        <f>Тех.ПАРА!H277</f>
        <v>Столяр Д.В.</v>
      </c>
    </row>
    <row r="45" spans="1:13" ht="16.899999999999999" customHeight="1" x14ac:dyDescent="0.25">
      <c r="A45" s="24">
        <v>3</v>
      </c>
      <c r="B45" s="25" t="str">
        <f>Тех.ПАРА!B214</f>
        <v>Фатихова Лилиана</v>
      </c>
      <c r="C45" s="26">
        <f>Тех.ПАРА!D214</f>
        <v>12</v>
      </c>
      <c r="D45" s="26" t="str">
        <f>Тех.ПАРА!E214</f>
        <v>Нягань</v>
      </c>
      <c r="E45" s="26" t="str">
        <f>Тех.ПАРА!G214</f>
        <v>б/р</v>
      </c>
      <c r="F45" s="27" t="str">
        <f>Тех.ПАРА!F214</f>
        <v>S7</v>
      </c>
      <c r="G45" s="28" t="s">
        <v>253</v>
      </c>
      <c r="H45" s="61">
        <v>1.1673611111111112E-3</v>
      </c>
      <c r="I45" s="59">
        <f>H45*G45</f>
        <v>9.6657500000000001E-4</v>
      </c>
      <c r="J45" s="105" t="s">
        <v>72</v>
      </c>
      <c r="K45" s="26" t="s">
        <v>248</v>
      </c>
      <c r="L45" s="26">
        <v>142</v>
      </c>
      <c r="M45" s="26" t="str">
        <f>Тех.ПАРА!H214</f>
        <v>Ермаков В.А.</v>
      </c>
    </row>
    <row r="46" spans="1:13" ht="16.899999999999999" customHeight="1" x14ac:dyDescent="0.25">
      <c r="A46" s="214" t="s">
        <v>117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</row>
    <row r="47" spans="1:13" ht="16.899999999999999" customHeight="1" x14ac:dyDescent="0.25">
      <c r="A47" s="24">
        <v>1</v>
      </c>
      <c r="B47" s="25" t="str">
        <f>Тех.ПАРА!B237</f>
        <v>Никонова Карина</v>
      </c>
      <c r="C47" s="26">
        <f>Тех.ПАРА!D237</f>
        <v>17</v>
      </c>
      <c r="D47" s="26" t="str">
        <f>Тех.ПАРА!E237</f>
        <v>Сургут</v>
      </c>
      <c r="E47" s="26" t="str">
        <f>Тех.ПАРА!G237</f>
        <v>КМС</v>
      </c>
      <c r="F47" s="27" t="str">
        <f>Тех.ПАРА!F237</f>
        <v>S9</v>
      </c>
      <c r="G47" s="28" t="s">
        <v>240</v>
      </c>
      <c r="H47" s="107">
        <v>44.93</v>
      </c>
      <c r="I47" s="106">
        <f>H47*G47</f>
        <v>43.042940000000002</v>
      </c>
      <c r="J47" s="105" t="s">
        <v>119</v>
      </c>
      <c r="K47" s="26" t="s">
        <v>248</v>
      </c>
      <c r="L47" s="26">
        <v>150</v>
      </c>
      <c r="M47" s="26" t="str">
        <f>Тех.ПАРА!H237</f>
        <v>Ревякина О.В.</v>
      </c>
    </row>
    <row r="48" spans="1:13" ht="30" x14ac:dyDescent="0.25">
      <c r="A48" s="24">
        <v>2</v>
      </c>
      <c r="B48" s="77" t="str">
        <f>Тех.ПАРА!B75</f>
        <v>Беленко Арина</v>
      </c>
      <c r="C48" s="26">
        <f>Тех.ПАРА!D75</f>
        <v>15</v>
      </c>
      <c r="D48" s="26" t="str">
        <f>Тех.ПАРА!E75</f>
        <v>Когалым</v>
      </c>
      <c r="E48" s="26" t="str">
        <f>Тех.ПАРА!G75</f>
        <v>I</v>
      </c>
      <c r="F48" s="27" t="str">
        <f>Тех.ПАРА!F75</f>
        <v>S10</v>
      </c>
      <c r="G48" s="28" t="s">
        <v>238</v>
      </c>
      <c r="H48" s="107">
        <v>45.36</v>
      </c>
      <c r="I48" s="106">
        <f>H48*G48</f>
        <v>45.36</v>
      </c>
      <c r="J48" s="66" t="s">
        <v>23</v>
      </c>
      <c r="K48" s="26" t="s">
        <v>248</v>
      </c>
      <c r="L48" s="26">
        <v>142</v>
      </c>
      <c r="M48" s="5" t="str">
        <f>Тех.ПАРА!H75</f>
        <v>Дмитренко А.И.                                                           Попа М.С.</v>
      </c>
    </row>
    <row r="49" spans="1:13" ht="16.899999999999999" customHeight="1" x14ac:dyDescent="0.25">
      <c r="A49" s="24">
        <v>3</v>
      </c>
      <c r="B49" s="25" t="str">
        <f>Тех.ПАРА!B238</f>
        <v>Бадыкова Самира</v>
      </c>
      <c r="C49" s="26">
        <f>Тех.ПАРА!D238</f>
        <v>12</v>
      </c>
      <c r="D49" s="26" t="str">
        <f>Тех.ПАРА!E238</f>
        <v>Сургут</v>
      </c>
      <c r="E49" s="26" t="str">
        <f>Тех.ПАРА!G238</f>
        <v>б/р</v>
      </c>
      <c r="F49" s="27" t="str">
        <f>Тех.ПАРА!F238</f>
        <v>S10</v>
      </c>
      <c r="G49" s="28" t="s">
        <v>238</v>
      </c>
      <c r="H49" s="107">
        <v>46.75</v>
      </c>
      <c r="I49" s="106">
        <f>H49*G49</f>
        <v>46.75</v>
      </c>
      <c r="J49" s="66" t="s">
        <v>72</v>
      </c>
      <c r="K49" s="26" t="s">
        <v>248</v>
      </c>
      <c r="L49" s="26">
        <v>134</v>
      </c>
      <c r="M49" s="26" t="str">
        <f>Тех.ПАРА!H238</f>
        <v>Столяр Д.В.</v>
      </c>
    </row>
    <row r="50" spans="1:13" ht="16.899999999999999" customHeight="1" x14ac:dyDescent="0.25">
      <c r="A50" s="24">
        <v>4</v>
      </c>
      <c r="B50" s="25" t="str">
        <f>Тех.ПАРА!B171</f>
        <v>Куприянова Вероника н/з</v>
      </c>
      <c r="C50" s="26">
        <f>Тех.ПАРА!D171</f>
        <v>11</v>
      </c>
      <c r="D50" s="26" t="str">
        <f>Тех.ПАРА!E171</f>
        <v>Нижневартовск</v>
      </c>
      <c r="E50" s="26" t="str">
        <f>Тех.ПАРА!G171</f>
        <v>II</v>
      </c>
      <c r="F50" s="27" t="str">
        <f>Тех.ПАРА!F171</f>
        <v>S9</v>
      </c>
      <c r="G50" s="28" t="s">
        <v>240</v>
      </c>
      <c r="H50" s="107">
        <v>52.36</v>
      </c>
      <c r="I50" s="106">
        <f>H50*G50</f>
        <v>50.160879999999999</v>
      </c>
      <c r="J50" s="28">
        <v>4</v>
      </c>
      <c r="K50" s="26" t="s">
        <v>248</v>
      </c>
      <c r="L50" s="26" t="s">
        <v>169</v>
      </c>
      <c r="M50" s="26" t="str">
        <f>Тех.ПАРА!H171</f>
        <v>Казанцев А.В.</v>
      </c>
    </row>
    <row r="51" spans="1:13" ht="16.899999999999999" customHeight="1" x14ac:dyDescent="0.25">
      <c r="A51" s="24">
        <v>5</v>
      </c>
      <c r="B51" s="25" t="str">
        <f>Тех.ПАРА!B193</f>
        <v>Эзберова Светлана</v>
      </c>
      <c r="C51" s="26">
        <f>Тех.ПАРА!D193</f>
        <v>17</v>
      </c>
      <c r="D51" s="26" t="str">
        <f>Тех.ПАРА!E193</f>
        <v>Нефтеюганск</v>
      </c>
      <c r="E51" s="26" t="str">
        <f>Тех.ПАРА!G193</f>
        <v>б/р</v>
      </c>
      <c r="F51" s="27" t="str">
        <f>Тех.ПАРА!F193</f>
        <v>S10</v>
      </c>
      <c r="G51" s="28" t="s">
        <v>238</v>
      </c>
      <c r="H51" s="61">
        <v>1.0240740740740742E-3</v>
      </c>
      <c r="I51" s="59">
        <f>H51*G51</f>
        <v>1.0240740740740742E-3</v>
      </c>
      <c r="J51" s="28" t="s">
        <v>265</v>
      </c>
      <c r="K51" s="26" t="s">
        <v>248</v>
      </c>
      <c r="L51" s="26">
        <v>128</v>
      </c>
      <c r="M51" s="26" t="str">
        <f>Тех.ПАРА!H193</f>
        <v>Багурина Н.А.</v>
      </c>
    </row>
    <row r="52" spans="1:13" ht="16.899999999999999" customHeight="1" x14ac:dyDescent="0.25">
      <c r="A52" s="24">
        <v>6</v>
      </c>
      <c r="B52" s="25" t="str">
        <f>Тех.ПАРА!B283</f>
        <v>Райшина Ксения н/з</v>
      </c>
      <c r="C52" s="26">
        <f>Тех.ПАРА!D283</f>
        <v>13</v>
      </c>
      <c r="D52" s="26" t="str">
        <f>Тех.ПАРА!E283</f>
        <v>Сургут "Олимп"</v>
      </c>
      <c r="E52" s="26" t="str">
        <f>Тех.ПАРА!G283</f>
        <v>б/р</v>
      </c>
      <c r="F52" s="27" t="str">
        <f>Тех.ПАРА!F283</f>
        <v>S8</v>
      </c>
      <c r="G52" s="28" t="s">
        <v>239</v>
      </c>
      <c r="H52" s="61">
        <v>1.3888888888888889E-3</v>
      </c>
      <c r="I52" s="59">
        <f t="shared" ref="I52" si="0">H52*G52</f>
        <v>1.2708333333333335E-3</v>
      </c>
      <c r="J52" s="28" t="s">
        <v>267</v>
      </c>
      <c r="K52" s="26" t="s">
        <v>248</v>
      </c>
      <c r="L52" s="26" t="s">
        <v>169</v>
      </c>
      <c r="M52" s="26" t="str">
        <f>Тех.ПАРА!H283</f>
        <v>Столяр Д.В.</v>
      </c>
    </row>
    <row r="53" spans="1:13" ht="16.899999999999999" customHeight="1" x14ac:dyDescent="0.25">
      <c r="A53" s="24">
        <v>7</v>
      </c>
      <c r="B53" s="25" t="str">
        <f>Тех.ПАРА!B194</f>
        <v>Сладкова Лиана</v>
      </c>
      <c r="C53" s="26">
        <f>Тех.ПАРА!D194</f>
        <v>12</v>
      </c>
      <c r="D53" s="26" t="str">
        <f>Тех.ПАРА!E194</f>
        <v>Нефтеюганск</v>
      </c>
      <c r="E53" s="26" t="str">
        <f>Тех.ПАРА!G194</f>
        <v>б/р</v>
      </c>
      <c r="F53" s="27" t="str">
        <f>Тех.ПАРА!F194</f>
        <v>S8</v>
      </c>
      <c r="G53" s="28" t="s">
        <v>239</v>
      </c>
      <c r="H53" s="61">
        <v>1.4533564814814817E-3</v>
      </c>
      <c r="I53" s="59">
        <f>H53*G53</f>
        <v>1.3298211805555559E-3</v>
      </c>
      <c r="J53" s="28" t="s">
        <v>269</v>
      </c>
      <c r="K53" s="26" t="s">
        <v>248</v>
      </c>
      <c r="L53" s="26">
        <v>122</v>
      </c>
      <c r="M53" s="26" t="str">
        <f>Тех.ПАРА!H194</f>
        <v>Ширшов С.В.</v>
      </c>
    </row>
    <row r="54" spans="1:13" ht="16.899999999999999" customHeight="1" x14ac:dyDescent="0.25">
      <c r="A54" s="24">
        <v>8</v>
      </c>
      <c r="B54" s="25" t="str">
        <f>Тех.ПАРА!B280</f>
        <v>Тулинова Полина н/з</v>
      </c>
      <c r="C54" s="26">
        <f>Тех.ПАРА!D280</f>
        <v>18</v>
      </c>
      <c r="D54" s="26" t="str">
        <f>Тех.ПАРА!E280</f>
        <v>Сургут "Олимп"</v>
      </c>
      <c r="E54" s="26" t="str">
        <f>Тех.ПАРА!G280</f>
        <v>б/р</v>
      </c>
      <c r="F54" s="27" t="str">
        <f>Тех.ПАРА!F280</f>
        <v>S10</v>
      </c>
      <c r="G54" s="28" t="s">
        <v>238</v>
      </c>
      <c r="H54" s="61" t="s">
        <v>268</v>
      </c>
      <c r="I54" s="59" t="s">
        <v>248</v>
      </c>
      <c r="J54" s="59" t="s">
        <v>248</v>
      </c>
      <c r="K54" s="59" t="s">
        <v>248</v>
      </c>
      <c r="L54" s="59" t="s">
        <v>248</v>
      </c>
      <c r="M54" s="26" t="str">
        <f>Тех.ПАРА!H280</f>
        <v>Столяр Д.В.</v>
      </c>
    </row>
    <row r="55" spans="1:13" ht="16.899999999999999" customHeight="1" x14ac:dyDescent="0.25">
      <c r="A55" s="211" t="s">
        <v>76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3"/>
    </row>
    <row r="56" spans="1:13" ht="16.899999999999999" customHeight="1" x14ac:dyDescent="0.25">
      <c r="A56" s="29">
        <v>1</v>
      </c>
      <c r="B56" s="30" t="str">
        <f>Тех.ПАРА!B169</f>
        <v>Сычук Дарья</v>
      </c>
      <c r="C56" s="20">
        <f>Тех.ПАРА!D169</f>
        <v>17</v>
      </c>
      <c r="D56" s="29" t="str">
        <f>Тех.ПАРА!E169</f>
        <v>Нижневартовск</v>
      </c>
      <c r="E56" s="29" t="str">
        <f>Тех.ПАРА!G169</f>
        <v>б/р</v>
      </c>
      <c r="F56" s="31" t="str">
        <f>Тех.ПАРА!F169</f>
        <v>S12</v>
      </c>
      <c r="G56" s="32" t="s">
        <v>242</v>
      </c>
      <c r="H56" s="62">
        <v>7.0057870370370369E-4</v>
      </c>
      <c r="I56" s="59">
        <f>H56*G56</f>
        <v>6.8516597222222217E-4</v>
      </c>
      <c r="J56" s="65" t="s">
        <v>119</v>
      </c>
      <c r="K56" s="29" t="s">
        <v>101</v>
      </c>
      <c r="L56" s="29">
        <v>150</v>
      </c>
      <c r="M56" s="20" t="str">
        <f>Тех.ПАРА!H169</f>
        <v>Игумнова А.А.</v>
      </c>
    </row>
    <row r="57" spans="1:13" ht="16.899999999999999" customHeight="1" x14ac:dyDescent="0.25">
      <c r="A57" s="29">
        <v>2</v>
      </c>
      <c r="B57" s="30" t="str">
        <f>Тех.ПАРА!B22</f>
        <v>Ракк Гретта</v>
      </c>
      <c r="C57" s="20">
        <f>Тех.ПАРА!D22</f>
        <v>15</v>
      </c>
      <c r="D57" s="29" t="str">
        <f>Тех.ПАРА!E22</f>
        <v>Ханты-Мансийск</v>
      </c>
      <c r="E57" s="29" t="str">
        <f>Тех.ПАРА!G22</f>
        <v>б/р</v>
      </c>
      <c r="F57" s="31" t="str">
        <f>Тех.ПАРА!F22</f>
        <v>S13</v>
      </c>
      <c r="G57" s="32" t="s">
        <v>241</v>
      </c>
      <c r="H57" s="62">
        <v>9.8564814814814804E-4</v>
      </c>
      <c r="I57" s="59">
        <f>H57*G57</f>
        <v>1.005361111111111E-3</v>
      </c>
      <c r="J57" s="65" t="s">
        <v>23</v>
      </c>
      <c r="K57" s="29" t="s">
        <v>94</v>
      </c>
      <c r="L57" s="29">
        <v>142</v>
      </c>
      <c r="M57" s="20" t="str">
        <f>Тех.ПАРА!H22</f>
        <v>Москвин С.М.</v>
      </c>
    </row>
    <row r="58" spans="1:13" ht="16.899999999999999" customHeight="1" x14ac:dyDescent="0.25">
      <c r="A58" s="211" t="s">
        <v>110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3"/>
    </row>
    <row r="59" spans="1:13" ht="16.899999999999999" customHeight="1" x14ac:dyDescent="0.25">
      <c r="A59" s="29">
        <v>1</v>
      </c>
      <c r="B59" s="30" t="str">
        <f>Тех.ПАРА!B149</f>
        <v>Кузнецова Виктория н/з</v>
      </c>
      <c r="C59" s="20">
        <f>Тех.ПАРА!D149</f>
        <v>16</v>
      </c>
      <c r="D59" s="29" t="str">
        <f>Тех.ПАРА!E149</f>
        <v>Советский район</v>
      </c>
      <c r="E59" s="29" t="str">
        <f>Тех.ПАРА!G149</f>
        <v>II</v>
      </c>
      <c r="F59" s="31" t="str">
        <f>Тех.ПАРА!F149</f>
        <v>S14</v>
      </c>
      <c r="G59" s="32" t="s">
        <v>248</v>
      </c>
      <c r="H59" s="108">
        <v>45.09</v>
      </c>
      <c r="I59" s="106">
        <f>H59</f>
        <v>45.09</v>
      </c>
      <c r="J59" s="65" t="s">
        <v>119</v>
      </c>
      <c r="K59" s="29" t="s">
        <v>23</v>
      </c>
      <c r="L59" s="29" t="s">
        <v>169</v>
      </c>
      <c r="M59" s="20" t="str">
        <f>Тех.ПАРА!H149</f>
        <v>Тельнов А.В.</v>
      </c>
    </row>
    <row r="60" spans="1:13" ht="16.899999999999999" customHeight="1" x14ac:dyDescent="0.25">
      <c r="A60" s="29">
        <v>2</v>
      </c>
      <c r="B60" s="30" t="str">
        <f>Тех.ПАРА!B216</f>
        <v>Муравьёва Анастасия</v>
      </c>
      <c r="C60" s="20">
        <f>Тех.ПАРА!D216</f>
        <v>14</v>
      </c>
      <c r="D60" s="29" t="str">
        <f>Тех.ПАРА!E216</f>
        <v>Нягань</v>
      </c>
      <c r="E60" s="29" t="str">
        <f>Тех.ПАРА!G216</f>
        <v>б/р</v>
      </c>
      <c r="F60" s="31" t="str">
        <f>Тех.ПАРА!F216</f>
        <v>S14</v>
      </c>
      <c r="G60" s="32" t="s">
        <v>248</v>
      </c>
      <c r="H60" s="62">
        <v>8.4212962962962974E-4</v>
      </c>
      <c r="I60" s="59">
        <f>H60</f>
        <v>8.4212962962962974E-4</v>
      </c>
      <c r="J60" s="65" t="s">
        <v>23</v>
      </c>
      <c r="K60" s="29" t="s">
        <v>94</v>
      </c>
      <c r="L60" s="29">
        <v>150</v>
      </c>
      <c r="M60" s="20" t="str">
        <f>Тех.ПАРА!H216</f>
        <v>Ермаков В.А.</v>
      </c>
    </row>
    <row r="61" spans="1:13" ht="16.899999999999999" customHeight="1" x14ac:dyDescent="0.25">
      <c r="A61" s="24">
        <v>3</v>
      </c>
      <c r="B61" s="25" t="str">
        <f>Тех.ПАРА!B129</f>
        <v>Старцева Вероника</v>
      </c>
      <c r="C61" s="26">
        <f>Тех.ПАРА!D129</f>
        <v>14</v>
      </c>
      <c r="D61" s="26" t="str">
        <f>Тех.ПАРА!E129</f>
        <v>Урай</v>
      </c>
      <c r="E61" s="26" t="str">
        <f>Тех.ПАРА!G129</f>
        <v>1юн</v>
      </c>
      <c r="F61" s="27" t="str">
        <f>Тех.ПАРА!F129</f>
        <v>S14</v>
      </c>
      <c r="G61" s="28" t="s">
        <v>248</v>
      </c>
      <c r="H61" s="61">
        <v>9.2118055555555562E-4</v>
      </c>
      <c r="I61" s="59">
        <f t="shared" ref="I61:I62" si="1">H61</f>
        <v>9.2118055555555562E-4</v>
      </c>
      <c r="J61" s="66" t="s">
        <v>72</v>
      </c>
      <c r="K61" s="26" t="s">
        <v>94</v>
      </c>
      <c r="L61" s="26">
        <v>142</v>
      </c>
      <c r="M61" s="26" t="str">
        <f>Тех.ПАРА!H129</f>
        <v>Бусарева Е.А.</v>
      </c>
    </row>
    <row r="62" spans="1:13" ht="16.899999999999999" customHeight="1" x14ac:dyDescent="0.25">
      <c r="A62" s="29">
        <v>4</v>
      </c>
      <c r="B62" s="30" t="str">
        <f>Тех.ПАРА!B244</f>
        <v>Зломанова Дарья</v>
      </c>
      <c r="C62" s="20">
        <f>Тех.ПАРА!D244</f>
        <v>12</v>
      </c>
      <c r="D62" s="29" t="str">
        <f>Тех.ПАРА!E244</f>
        <v>Сургут</v>
      </c>
      <c r="E62" s="29" t="str">
        <f>Тех.ПАРА!G244</f>
        <v>б/р</v>
      </c>
      <c r="F62" s="31" t="str">
        <f>Тех.ПАРА!F244</f>
        <v>S14</v>
      </c>
      <c r="G62" s="32" t="s">
        <v>248</v>
      </c>
      <c r="H62" s="62">
        <v>1.2325231481481482E-3</v>
      </c>
      <c r="I62" s="59">
        <f t="shared" si="1"/>
        <v>1.2325231481481482E-3</v>
      </c>
      <c r="J62" s="67">
        <v>4</v>
      </c>
      <c r="K62" s="29" t="s">
        <v>19</v>
      </c>
      <c r="L62" s="29">
        <v>134</v>
      </c>
      <c r="M62" s="20" t="str">
        <f>Тех.ПАРА!H244</f>
        <v>Афаневич Н.Н.</v>
      </c>
    </row>
    <row r="63" spans="1:13" ht="16.899999999999999" customHeight="1" x14ac:dyDescent="0.25"/>
    <row r="64" spans="1:13" ht="16.899999999999999" customHeight="1" x14ac:dyDescent="0.25"/>
    <row r="65" spans="1:13" ht="16.899999999999999" customHeight="1" x14ac:dyDescent="0.25"/>
    <row r="66" spans="1:13" ht="16.899999999999999" customHeight="1" x14ac:dyDescent="0.25">
      <c r="A66" s="1"/>
      <c r="B66" s="2"/>
      <c r="C66" s="3"/>
      <c r="D66" s="4"/>
      <c r="E66" s="4"/>
      <c r="F66" s="6"/>
      <c r="G66" s="6"/>
      <c r="H66" s="6"/>
      <c r="I66" s="11"/>
      <c r="J66" s="11"/>
      <c r="K66" s="1"/>
      <c r="L66" s="8"/>
      <c r="M66" s="7"/>
    </row>
    <row r="67" spans="1:13" ht="16.899999999999999" customHeight="1" x14ac:dyDescent="0.25">
      <c r="A67" s="216" t="s">
        <v>160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</row>
    <row r="68" spans="1:13" ht="16.899999999999999" customHeight="1" x14ac:dyDescent="0.3">
      <c r="A68" s="43"/>
      <c r="B68" s="44"/>
      <c r="C68" s="45"/>
      <c r="D68" s="46"/>
      <c r="E68" s="46"/>
      <c r="F68" s="46"/>
      <c r="G68" s="46"/>
      <c r="H68" s="46"/>
      <c r="I68" s="47"/>
      <c r="J68" s="47"/>
      <c r="K68" s="47"/>
      <c r="L68" s="48"/>
      <c r="M68" s="49"/>
    </row>
    <row r="69" spans="1:13" ht="16.899999999999999" customHeight="1" x14ac:dyDescent="0.25">
      <c r="A69" s="217" t="s">
        <v>161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</row>
    <row r="70" spans="1:13" ht="16.89999999999999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ht="18.75" x14ac:dyDescent="0.3">
      <c r="A71" s="224" t="s">
        <v>259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</row>
    <row r="72" spans="1:13" ht="18.75" x14ac:dyDescent="0.3">
      <c r="A72" s="224" t="s">
        <v>151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</row>
    <row r="73" spans="1:13" ht="18.75" x14ac:dyDescent="0.3">
      <c r="A73" s="224" t="s">
        <v>153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</row>
    <row r="74" spans="1:13" ht="19.5" x14ac:dyDescent="0.35">
      <c r="A74" s="226" t="s">
        <v>11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</row>
    <row r="75" spans="1:13" ht="19.5" x14ac:dyDescent="0.25">
      <c r="A75" s="228" t="s">
        <v>156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</row>
    <row r="76" spans="1:13" ht="25.9" customHeight="1" x14ac:dyDescent="0.25">
      <c r="A76" s="15" t="s">
        <v>113</v>
      </c>
      <c r="B76" s="16" t="s">
        <v>29</v>
      </c>
      <c r="C76" s="16" t="s">
        <v>159</v>
      </c>
      <c r="D76" s="16" t="s">
        <v>1</v>
      </c>
      <c r="E76" s="15" t="s">
        <v>18</v>
      </c>
      <c r="F76" s="15" t="s">
        <v>25</v>
      </c>
      <c r="G76" s="16" t="s">
        <v>147</v>
      </c>
      <c r="H76" s="16" t="s">
        <v>4</v>
      </c>
      <c r="I76" s="16" t="s">
        <v>26</v>
      </c>
      <c r="J76" s="16" t="s">
        <v>5</v>
      </c>
      <c r="K76" s="16" t="s">
        <v>146</v>
      </c>
      <c r="L76" s="16" t="s">
        <v>6</v>
      </c>
      <c r="M76" s="16" t="s">
        <v>2</v>
      </c>
    </row>
    <row r="77" spans="1:13" ht="15.75" x14ac:dyDescent="0.25">
      <c r="A77" s="214" t="s">
        <v>276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</row>
    <row r="78" spans="1:13" ht="16.5" x14ac:dyDescent="0.25">
      <c r="A78" s="64">
        <v>1</v>
      </c>
      <c r="B78" s="21" t="str">
        <f>Тех.ПАРА!B125</f>
        <v>Балтачев Антон н/з</v>
      </c>
      <c r="C78" s="20">
        <f>Тех.ПАРА!D125</f>
        <v>33</v>
      </c>
      <c r="D78" s="20" t="str">
        <f>Тех.ПАРА!E125</f>
        <v>Урай</v>
      </c>
      <c r="E78" s="20" t="str">
        <f>Тех.ПАРА!G125</f>
        <v>КМС</v>
      </c>
      <c r="F78" s="20" t="str">
        <f>Тех.ПАРА!F125</f>
        <v>S1</v>
      </c>
      <c r="G78" s="22" t="s">
        <v>255</v>
      </c>
      <c r="H78" s="59">
        <v>1.017361111111111E-3</v>
      </c>
      <c r="I78" s="59">
        <f>H78*G78</f>
        <v>2.6553124999999998E-4</v>
      </c>
      <c r="J78" s="23" t="s">
        <v>119</v>
      </c>
      <c r="K78" s="113" t="s">
        <v>277</v>
      </c>
      <c r="L78" s="20" t="s">
        <v>169</v>
      </c>
      <c r="M78" s="20" t="str">
        <f>Тех.ПАРА!H125</f>
        <v>Бусарева Е.А.</v>
      </c>
    </row>
    <row r="79" spans="1:13" ht="16.5" x14ac:dyDescent="0.25">
      <c r="A79" s="64">
        <v>2</v>
      </c>
      <c r="B79" s="21" t="str">
        <f>Тех.ПАРА!B233</f>
        <v>Ковалев Александр</v>
      </c>
      <c r="C79" s="20">
        <f>Тех.ПАРА!D233</f>
        <v>22</v>
      </c>
      <c r="D79" s="20" t="str">
        <f>Тех.ПАРА!E233</f>
        <v>Сургут</v>
      </c>
      <c r="E79" s="20" t="str">
        <f>Тех.ПАРА!G233</f>
        <v>МС</v>
      </c>
      <c r="F79" s="20" t="str">
        <f>Тех.ПАРА!F233</f>
        <v>S2</v>
      </c>
      <c r="G79" s="22" t="s">
        <v>256</v>
      </c>
      <c r="H79" s="59">
        <v>9.3425925925925924E-4</v>
      </c>
      <c r="I79" s="59">
        <f>H79*G79</f>
        <v>3.5314999999999999E-4</v>
      </c>
      <c r="J79" s="111" t="s">
        <v>23</v>
      </c>
      <c r="K79" s="59" t="s">
        <v>23</v>
      </c>
      <c r="L79" s="22" t="s">
        <v>281</v>
      </c>
      <c r="M79" s="20" t="str">
        <f>Тех.ПАРА!H233</f>
        <v>Афаневич Н.Н.</v>
      </c>
    </row>
    <row r="80" spans="1:13" ht="16.5" x14ac:dyDescent="0.25">
      <c r="A80" s="64">
        <v>3</v>
      </c>
      <c r="B80" s="21" t="str">
        <f>Тех.ПАРА!B187</f>
        <v>Нигматуллин Динар</v>
      </c>
      <c r="C80" s="20">
        <f>Тех.ПАРА!D187</f>
        <v>23</v>
      </c>
      <c r="D80" s="20" t="str">
        <f>Тех.ПАРА!E187</f>
        <v>Нефтеюганск</v>
      </c>
      <c r="E80" s="20" t="str">
        <f>Тех.ПАРА!G187</f>
        <v>б/р</v>
      </c>
      <c r="F80" s="20" t="str">
        <f>Тех.ПАРА!F187</f>
        <v>S3</v>
      </c>
      <c r="G80" s="22" t="s">
        <v>244</v>
      </c>
      <c r="H80" s="59">
        <v>1.4454861111111111E-3</v>
      </c>
      <c r="I80" s="59">
        <f>H80*G80</f>
        <v>7.2852500000000005E-4</v>
      </c>
      <c r="J80" s="23" t="s">
        <v>72</v>
      </c>
      <c r="K80" s="20" t="s">
        <v>94</v>
      </c>
      <c r="L80" s="20">
        <v>142</v>
      </c>
      <c r="M80" s="20" t="str">
        <f>Тех.ПАРА!H187</f>
        <v>Исламов Р.У.</v>
      </c>
    </row>
    <row r="81" spans="1:13" ht="15.75" x14ac:dyDescent="0.25">
      <c r="A81" s="214" t="s">
        <v>116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</row>
    <row r="82" spans="1:13" ht="16.5" x14ac:dyDescent="0.25">
      <c r="A82" s="26">
        <v>1</v>
      </c>
      <c r="B82" s="34" t="str">
        <f>Тех.ПАРА!B124</f>
        <v>Бусарев Владимир</v>
      </c>
      <c r="C82" s="26">
        <f>Тех.ПАРА!D124</f>
        <v>39</v>
      </c>
      <c r="D82" s="26" t="str">
        <f>Тех.ПАРА!E124</f>
        <v>Урай</v>
      </c>
      <c r="E82" s="40" t="str">
        <f>Тех.ПАРА!G124</f>
        <v>КМС</v>
      </c>
      <c r="F82" s="41" t="str">
        <f>Тех.ПАРА!F124</f>
        <v>S5</v>
      </c>
      <c r="G82" s="50" t="s">
        <v>246</v>
      </c>
      <c r="H82" s="63">
        <v>6.9988425925925936E-4</v>
      </c>
      <c r="I82" s="59">
        <f>H82*G82</f>
        <v>4.8991898148148148E-4</v>
      </c>
      <c r="J82" s="65" t="s">
        <v>119</v>
      </c>
      <c r="K82" s="26" t="s">
        <v>72</v>
      </c>
      <c r="L82" s="26">
        <v>150</v>
      </c>
      <c r="M82" s="26" t="str">
        <f>Тех.ПАРА!H124</f>
        <v>Бусарева Е.А.</v>
      </c>
    </row>
    <row r="83" spans="1:13" ht="16.5" x14ac:dyDescent="0.25">
      <c r="A83" s="26">
        <v>2</v>
      </c>
      <c r="B83" s="34" t="str">
        <f>Тех.ПАРА!B161</f>
        <v>Пшенный Алексей</v>
      </c>
      <c r="C83" s="26">
        <f>Тех.ПАРА!D161</f>
        <v>30</v>
      </c>
      <c r="D83" s="26" t="str">
        <f>Тех.ПАРА!E161</f>
        <v>Нижневартовск</v>
      </c>
      <c r="E83" s="40" t="str">
        <f>Тех.ПАРА!G161</f>
        <v>б/р</v>
      </c>
      <c r="F83" s="41" t="str">
        <f>Тех.ПАРА!F161</f>
        <v>S6</v>
      </c>
      <c r="G83" s="50" t="s">
        <v>257</v>
      </c>
      <c r="H83" s="63">
        <v>8.0949074074074072E-4</v>
      </c>
      <c r="I83" s="59">
        <f>H83*G83</f>
        <v>6.1197499999999995E-4</v>
      </c>
      <c r="J83" s="109" t="s">
        <v>23</v>
      </c>
      <c r="K83" s="26" t="s">
        <v>248</v>
      </c>
      <c r="L83" s="26">
        <v>142</v>
      </c>
      <c r="M83" s="26" t="str">
        <f>Тех.ПАРА!H161</f>
        <v>Гайфетдинова М.В.</v>
      </c>
    </row>
    <row r="84" spans="1:13" ht="30" x14ac:dyDescent="0.25">
      <c r="A84" s="26">
        <v>3</v>
      </c>
      <c r="B84" s="34" t="str">
        <f>Тех.ПАРА!B61</f>
        <v>Горелов Даниил</v>
      </c>
      <c r="C84" s="26">
        <f>Тех.ПАРА!D61</f>
        <v>23</v>
      </c>
      <c r="D84" s="26" t="str">
        <f>Тех.ПАРА!E61</f>
        <v>Радужный</v>
      </c>
      <c r="E84" s="40" t="str">
        <f>Тех.ПАРА!G61</f>
        <v>2юн</v>
      </c>
      <c r="F84" s="41" t="str">
        <f>Тех.ПАРА!F61</f>
        <v>S7</v>
      </c>
      <c r="G84" s="50" t="s">
        <v>245</v>
      </c>
      <c r="H84" s="63">
        <v>9.2557870370370363E-4</v>
      </c>
      <c r="I84" s="59">
        <f>H84*G84</f>
        <v>7.5712337962962955E-4</v>
      </c>
      <c r="J84" s="65" t="s">
        <v>72</v>
      </c>
      <c r="K84" s="26" t="s">
        <v>248</v>
      </c>
      <c r="L84" s="26">
        <v>134</v>
      </c>
      <c r="M84" s="5" t="str">
        <f>Тех.ПАРА!H61</f>
        <v>Мерзлякова Ю.В.                                                                 Земцов В.А.</v>
      </c>
    </row>
    <row r="85" spans="1:13" ht="16.5" x14ac:dyDescent="0.25">
      <c r="A85" s="26">
        <v>4</v>
      </c>
      <c r="B85" s="34" t="str">
        <f>Тех.ПАРА!B188</f>
        <v>Субхангулов Марат</v>
      </c>
      <c r="C85" s="35">
        <f>Тех.ПАРА!D188</f>
        <v>35</v>
      </c>
      <c r="D85" s="35" t="str">
        <f>Тех.ПАРА!E188</f>
        <v>Нефтеюганск</v>
      </c>
      <c r="E85" s="36" t="str">
        <f>Тех.ПАРА!G188</f>
        <v>б/р</v>
      </c>
      <c r="F85" s="37" t="str">
        <f>Тех.ПАРА!F188</f>
        <v>S6</v>
      </c>
      <c r="G85" s="38" t="s">
        <v>257</v>
      </c>
      <c r="H85" s="60">
        <v>1.0380787037037036E-3</v>
      </c>
      <c r="I85" s="59">
        <f>H85*G85</f>
        <v>7.8478749999999996E-4</v>
      </c>
      <c r="J85" s="67" t="s">
        <v>266</v>
      </c>
      <c r="K85" s="35" t="s">
        <v>248</v>
      </c>
      <c r="L85" s="26">
        <v>128</v>
      </c>
      <c r="M85" s="26" t="str">
        <f>Тех.ПАРА!H188</f>
        <v>Багурина Н.А.</v>
      </c>
    </row>
    <row r="86" spans="1:13" ht="16.5" x14ac:dyDescent="0.25">
      <c r="A86" s="26">
        <v>5</v>
      </c>
      <c r="B86" s="34" t="str">
        <f>Тех.ПАРА!B189</f>
        <v>Сафин Эльдар</v>
      </c>
      <c r="C86" s="26">
        <f>Тех.ПАРА!D189</f>
        <v>34</v>
      </c>
      <c r="D86" s="26" t="str">
        <f>Тех.ПАРА!E189</f>
        <v>Нефтеюганск</v>
      </c>
      <c r="E86" s="40" t="str">
        <f>Тех.ПАРА!G189</f>
        <v>б/р</v>
      </c>
      <c r="F86" s="41" t="str">
        <f>Тех.ПАРА!F189</f>
        <v>S7</v>
      </c>
      <c r="G86" s="50" t="s">
        <v>245</v>
      </c>
      <c r="H86" s="63">
        <v>1.0988425925925924E-3</v>
      </c>
      <c r="I86" s="59">
        <f>H86*G86</f>
        <v>8.9885324074074052E-4</v>
      </c>
      <c r="J86" s="67" t="s">
        <v>265</v>
      </c>
      <c r="K86" s="26" t="s">
        <v>248</v>
      </c>
      <c r="L86" s="26">
        <v>122</v>
      </c>
      <c r="M86" s="26" t="str">
        <f>Тех.ПАРА!H189</f>
        <v>Багурина Н.А.</v>
      </c>
    </row>
    <row r="87" spans="1:13" ht="15.75" x14ac:dyDescent="0.25">
      <c r="A87" s="214" t="s">
        <v>279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</row>
    <row r="88" spans="1:13" ht="16.5" x14ac:dyDescent="0.25">
      <c r="A88" s="64">
        <v>1</v>
      </c>
      <c r="B88" s="25" t="str">
        <f>Тех.ПАРА!B230</f>
        <v>Александров Юрий</v>
      </c>
      <c r="C88" s="26">
        <f>Тех.ПАРА!D230</f>
        <v>44</v>
      </c>
      <c r="D88" s="26" t="str">
        <f>Тех.ПАРА!E230</f>
        <v>Сургут</v>
      </c>
      <c r="E88" s="26" t="str">
        <f>Тех.ПАРА!G230</f>
        <v>б/р</v>
      </c>
      <c r="F88" s="27" t="str">
        <f>Тех.ПАРА!F230</f>
        <v>S9</v>
      </c>
      <c r="G88" s="28" t="s">
        <v>258</v>
      </c>
      <c r="H88" s="107">
        <v>57.35</v>
      </c>
      <c r="I88" s="106">
        <f>H88*G88</f>
        <v>53.048750000000005</v>
      </c>
      <c r="J88" s="66" t="s">
        <v>119</v>
      </c>
      <c r="K88" s="26" t="s">
        <v>248</v>
      </c>
      <c r="L88" s="26">
        <v>150</v>
      </c>
      <c r="M88" s="26" t="str">
        <f>Тех.ПАРА!H230</f>
        <v>Черкасова О.С.</v>
      </c>
    </row>
    <row r="89" spans="1:13" ht="16.5" x14ac:dyDescent="0.25">
      <c r="A89" s="26">
        <v>2</v>
      </c>
      <c r="B89" s="25" t="str">
        <f>Тех.ПАРА!B85</f>
        <v>Ряузов Вадим</v>
      </c>
      <c r="C89" s="26">
        <f>Тех.ПАРА!D85</f>
        <v>39</v>
      </c>
      <c r="D89" s="26" t="str">
        <f>Тех.ПАРА!E85</f>
        <v>Сургутский район</v>
      </c>
      <c r="E89" s="26" t="str">
        <f>Тех.ПАРА!G85</f>
        <v>б/р</v>
      </c>
      <c r="F89" s="27" t="str">
        <f>Тех.ПАРА!F85</f>
        <v>S8</v>
      </c>
      <c r="G89" s="28" t="s">
        <v>247</v>
      </c>
      <c r="H89" s="61">
        <v>7.2280092592592589E-4</v>
      </c>
      <c r="I89" s="59">
        <f>H89*G89</f>
        <v>6.3461921296296291E-4</v>
      </c>
      <c r="J89" s="66" t="s">
        <v>23</v>
      </c>
      <c r="K89" s="26" t="s">
        <v>248</v>
      </c>
      <c r="L89" s="26">
        <v>142</v>
      </c>
      <c r="M89" s="26" t="str">
        <f>Тех.ПАРА!H85</f>
        <v>Савельева С.М.</v>
      </c>
    </row>
    <row r="90" spans="1:13" ht="16.5" x14ac:dyDescent="0.25">
      <c r="A90" s="26">
        <v>3</v>
      </c>
      <c r="B90" s="25" t="str">
        <f>Тех.ПАРА!B144</f>
        <v>Заренков Петр</v>
      </c>
      <c r="C90" s="26">
        <f>Тех.ПАРА!D144</f>
        <v>62</v>
      </c>
      <c r="D90" s="26" t="str">
        <f>Тех.ПАРА!E144</f>
        <v>Советский район</v>
      </c>
      <c r="E90" s="26" t="str">
        <f>Тех.ПАРА!G144</f>
        <v>б/р</v>
      </c>
      <c r="F90" s="27" t="str">
        <f>Тех.ПАРА!F144</f>
        <v>S9</v>
      </c>
      <c r="G90" s="28" t="s">
        <v>258</v>
      </c>
      <c r="H90" s="61">
        <v>7.9895833333333338E-4</v>
      </c>
      <c r="I90" s="59">
        <f>H90*G90</f>
        <v>7.3903645833333341E-4</v>
      </c>
      <c r="J90" s="66" t="s">
        <v>72</v>
      </c>
      <c r="K90" s="26" t="s">
        <v>248</v>
      </c>
      <c r="L90" s="26">
        <v>134</v>
      </c>
      <c r="M90" s="26" t="str">
        <f>Тех.ПАРА!H144</f>
        <v>Зверев Д.С.</v>
      </c>
    </row>
    <row r="91" spans="1:13" ht="15.75" x14ac:dyDescent="0.25">
      <c r="A91" s="211" t="s">
        <v>27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3"/>
    </row>
    <row r="92" spans="1:13" ht="16.5" x14ac:dyDescent="0.25">
      <c r="A92" s="29">
        <v>1</v>
      </c>
      <c r="B92" s="30" t="str">
        <f>Тех.ПАРА!B229</f>
        <v>Филатов Сергей</v>
      </c>
      <c r="C92" s="20">
        <f>Тех.ПАРА!D229</f>
        <v>51</v>
      </c>
      <c r="D92" s="29" t="str">
        <f>Тех.ПАРА!E229</f>
        <v>Сургут</v>
      </c>
      <c r="E92" s="29" t="str">
        <f>Тех.ПАРА!G229</f>
        <v>б/р</v>
      </c>
      <c r="F92" s="31" t="str">
        <f>Тех.ПАРА!F229</f>
        <v>S11</v>
      </c>
      <c r="G92" s="32" t="s">
        <v>248</v>
      </c>
      <c r="H92" s="108">
        <v>55.78</v>
      </c>
      <c r="I92" s="106">
        <f>H92</f>
        <v>55.78</v>
      </c>
      <c r="J92" s="65" t="s">
        <v>119</v>
      </c>
      <c r="K92" s="29" t="s">
        <v>89</v>
      </c>
      <c r="L92" s="29">
        <v>150</v>
      </c>
      <c r="M92" s="20" t="str">
        <f>Тех.ПАРА!H229</f>
        <v>самостоятельно</v>
      </c>
    </row>
    <row r="93" spans="1:13" ht="15.75" x14ac:dyDescent="0.25">
      <c r="A93" s="211" t="s">
        <v>76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3"/>
    </row>
    <row r="94" spans="1:13" ht="16.5" x14ac:dyDescent="0.25">
      <c r="A94" s="29">
        <v>1</v>
      </c>
      <c r="B94" s="30" t="str">
        <f>Тех.ПАРА!B164</f>
        <v>Кумпан Евгений</v>
      </c>
      <c r="C94" s="20">
        <f>Тех.ПАРА!D164</f>
        <v>17</v>
      </c>
      <c r="D94" s="29" t="str">
        <f>Тех.ПАРА!E164</f>
        <v>Нижневартовск</v>
      </c>
      <c r="E94" s="29" t="str">
        <f>Тех.ПАРА!G164</f>
        <v>б/р</v>
      </c>
      <c r="F94" s="31" t="str">
        <f>Тех.ПАРА!F164</f>
        <v>S12</v>
      </c>
      <c r="G94" s="32" t="s">
        <v>248</v>
      </c>
      <c r="H94" s="108">
        <v>53</v>
      </c>
      <c r="I94" s="106">
        <f t="shared" ref="I94" si="2">H94</f>
        <v>53</v>
      </c>
      <c r="J94" s="65" t="s">
        <v>119</v>
      </c>
      <c r="K94" s="29" t="s">
        <v>89</v>
      </c>
      <c r="L94" s="29">
        <v>150</v>
      </c>
      <c r="M94" s="20" t="str">
        <f>Тех.ПАРА!H164</f>
        <v>Игумнова А.А.</v>
      </c>
    </row>
    <row r="95" spans="1:13" ht="16.5" x14ac:dyDescent="0.25">
      <c r="A95" s="29">
        <v>2</v>
      </c>
      <c r="B95" s="30" t="str">
        <f>Тех.ПАРА!B89</f>
        <v>Четкарёв Олег</v>
      </c>
      <c r="C95" s="20">
        <f>Тех.ПАРА!D89</f>
        <v>54</v>
      </c>
      <c r="D95" s="29" t="str">
        <f>Тех.ПАРА!E89</f>
        <v>Сургутский район</v>
      </c>
      <c r="E95" s="29" t="str">
        <f>Тех.ПАРА!G89</f>
        <v>б/р</v>
      </c>
      <c r="F95" s="31" t="str">
        <f>Тех.ПАРА!F89</f>
        <v>S12</v>
      </c>
      <c r="G95" s="32" t="s">
        <v>248</v>
      </c>
      <c r="H95" s="62">
        <v>7.8217592592592607E-4</v>
      </c>
      <c r="I95" s="59">
        <f>H95</f>
        <v>7.8217592592592607E-4</v>
      </c>
      <c r="J95" s="65" t="s">
        <v>23</v>
      </c>
      <c r="K95" s="29" t="s">
        <v>94</v>
      </c>
      <c r="L95" s="29">
        <v>142</v>
      </c>
      <c r="M95" s="20" t="str">
        <f>Тех.ПАРА!H89</f>
        <v>Сабаева А.А.</v>
      </c>
    </row>
    <row r="96" spans="1:13" ht="16.5" x14ac:dyDescent="0.25">
      <c r="A96" s="112">
        <v>3</v>
      </c>
      <c r="B96" s="30" t="str">
        <f>Тех.ПАРА!B235</f>
        <v>Шахметов Марлен н/з</v>
      </c>
      <c r="C96" s="20">
        <f>Тех.ПАРА!D235</f>
        <v>43</v>
      </c>
      <c r="D96" s="29" t="str">
        <f>Тех.ПАРА!E235</f>
        <v>Сургут</v>
      </c>
      <c r="E96" s="29" t="str">
        <f>Тех.ПАРА!G235</f>
        <v>б/р</v>
      </c>
      <c r="F96" s="31" t="str">
        <f>Тех.ПАРА!F235</f>
        <v>S12</v>
      </c>
      <c r="G96" s="32" t="s">
        <v>248</v>
      </c>
      <c r="H96" s="62" t="s">
        <v>268</v>
      </c>
      <c r="I96" s="59" t="s">
        <v>248</v>
      </c>
      <c r="J96" s="59" t="s">
        <v>248</v>
      </c>
      <c r="K96" s="59" t="s">
        <v>248</v>
      </c>
      <c r="L96" s="59" t="s">
        <v>248</v>
      </c>
      <c r="M96" s="20" t="str">
        <f>Тех.ПАРА!H235</f>
        <v>Черкасова О.С.</v>
      </c>
    </row>
    <row r="97" spans="1:13" ht="16.5" x14ac:dyDescent="0.25">
      <c r="A97" s="112">
        <v>4</v>
      </c>
      <c r="B97" s="30" t="str">
        <f>Тех.ПАРА!B210</f>
        <v>Мезенин Михаил</v>
      </c>
      <c r="C97" s="20">
        <f>Тех.ПАРА!D210</f>
        <v>38</v>
      </c>
      <c r="D97" s="29" t="str">
        <f>Тех.ПАРА!E210</f>
        <v>Нягань</v>
      </c>
      <c r="E97" s="29" t="str">
        <f>Тех.ПАРА!G210</f>
        <v>б/р</v>
      </c>
      <c r="F97" s="31" t="str">
        <f>Тех.ПАРА!F210</f>
        <v>S12</v>
      </c>
      <c r="G97" s="32" t="s">
        <v>248</v>
      </c>
      <c r="H97" s="62" t="s">
        <v>268</v>
      </c>
      <c r="I97" s="59" t="s">
        <v>248</v>
      </c>
      <c r="J97" s="59" t="s">
        <v>248</v>
      </c>
      <c r="K97" s="59" t="s">
        <v>248</v>
      </c>
      <c r="L97" s="59" t="s">
        <v>248</v>
      </c>
      <c r="M97" s="20" t="str">
        <f>Тех.ПАРА!H210</f>
        <v>Сергеева С.А.</v>
      </c>
    </row>
    <row r="98" spans="1:13" ht="15.75" x14ac:dyDescent="0.25">
      <c r="A98" s="221" t="s">
        <v>110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3"/>
    </row>
    <row r="99" spans="1:13" ht="16.5" x14ac:dyDescent="0.25">
      <c r="A99" s="29">
        <v>1</v>
      </c>
      <c r="B99" s="30" t="str">
        <f>Тех.ПАРА!B7</f>
        <v>Скиданов Иван</v>
      </c>
      <c r="C99" s="20">
        <f>Тех.ПАРА!D7</f>
        <v>30</v>
      </c>
      <c r="D99" s="29" t="str">
        <f>Тех.ПАРА!E7</f>
        <v>Белоярский район</v>
      </c>
      <c r="E99" s="29" t="str">
        <f>Тех.ПАРА!G7</f>
        <v>КМС</v>
      </c>
      <c r="F99" s="31" t="str">
        <f>Тех.ПАРА!F7</f>
        <v>S14</v>
      </c>
      <c r="G99" s="32" t="s">
        <v>248</v>
      </c>
      <c r="H99" s="108">
        <v>36.33</v>
      </c>
      <c r="I99" s="106">
        <f>H99</f>
        <v>36.33</v>
      </c>
      <c r="J99" s="65" t="s">
        <v>119</v>
      </c>
      <c r="K99" s="29" t="s">
        <v>119</v>
      </c>
      <c r="L99" s="29">
        <v>150</v>
      </c>
      <c r="M99" s="20" t="str">
        <f>Тех.ПАРА!H7</f>
        <v>Машегулов А.И.</v>
      </c>
    </row>
    <row r="100" spans="1:13" ht="16.5" x14ac:dyDescent="0.25">
      <c r="A100" s="29">
        <v>2</v>
      </c>
      <c r="B100" s="30" t="str">
        <f>Тех.ПАРА!B197</f>
        <v>Серёгин Руслан</v>
      </c>
      <c r="C100" s="20">
        <f>Тех.ПАРА!D197</f>
        <v>31</v>
      </c>
      <c r="D100" s="29" t="str">
        <f>Тех.ПАРА!E197</f>
        <v>Нефтеюганск</v>
      </c>
      <c r="E100" s="29" t="str">
        <f>Тех.ПАРА!G197</f>
        <v>б/р</v>
      </c>
      <c r="F100" s="31" t="str">
        <f>Тех.ПАРА!F197</f>
        <v>S14</v>
      </c>
      <c r="G100" s="32" t="s">
        <v>248</v>
      </c>
      <c r="H100" s="108">
        <v>54.7</v>
      </c>
      <c r="I100" s="106">
        <f>H100</f>
        <v>54.7</v>
      </c>
      <c r="J100" s="65" t="s">
        <v>23</v>
      </c>
      <c r="K100" s="29" t="s">
        <v>101</v>
      </c>
      <c r="L100" s="29">
        <v>142</v>
      </c>
      <c r="M100" s="20" t="str">
        <f>Тех.ПАРА!H197</f>
        <v>Лобачев С.В.</v>
      </c>
    </row>
    <row r="101" spans="1:13" ht="16.5" x14ac:dyDescent="0.25">
      <c r="A101" s="29">
        <v>3</v>
      </c>
      <c r="B101" s="30" t="str">
        <f>Тех.ПАРА!B110</f>
        <v>Абдурахманов Линар</v>
      </c>
      <c r="C101" s="20">
        <f>Тех.ПАРА!D110</f>
        <v>34</v>
      </c>
      <c r="D101" s="29" t="str">
        <f>Тех.ПАРА!E110</f>
        <v>Покачи</v>
      </c>
      <c r="E101" s="29" t="str">
        <f>Тех.ПАРА!G110</f>
        <v>2юн</v>
      </c>
      <c r="F101" s="31" t="str">
        <f>Тех.ПАРА!F110</f>
        <v>S14</v>
      </c>
      <c r="G101" s="32" t="s">
        <v>248</v>
      </c>
      <c r="H101" s="108">
        <v>56.38</v>
      </c>
      <c r="I101" s="106">
        <f>H101</f>
        <v>56.38</v>
      </c>
      <c r="J101" s="65" t="s">
        <v>72</v>
      </c>
      <c r="K101" s="29" t="s">
        <v>101</v>
      </c>
      <c r="L101" s="29">
        <v>134</v>
      </c>
      <c r="M101" s="20" t="str">
        <f>Тех.ПАРА!H110</f>
        <v>Виноградова А.М.</v>
      </c>
    </row>
    <row r="102" spans="1:13" ht="16.5" x14ac:dyDescent="0.25">
      <c r="A102" s="29">
        <v>4</v>
      </c>
      <c r="B102" s="30" t="str">
        <f>Тех.ПАРА!B97</f>
        <v>Юсупов Артур</v>
      </c>
      <c r="C102" s="20">
        <f>Тех.ПАРА!D97</f>
        <v>28</v>
      </c>
      <c r="D102" s="29" t="str">
        <f>Тех.ПАРА!E97</f>
        <v>Сургутский район</v>
      </c>
      <c r="E102" s="29" t="str">
        <f>Тех.ПАРА!G97</f>
        <v>б/р</v>
      </c>
      <c r="F102" s="31" t="str">
        <f>Тех.ПАРА!F97</f>
        <v>S14</v>
      </c>
      <c r="G102" s="32" t="s">
        <v>248</v>
      </c>
      <c r="H102" s="62">
        <v>1.1179398148148149E-3</v>
      </c>
      <c r="I102" s="59">
        <f t="shared" ref="I102" si="3">H102</f>
        <v>1.1179398148148149E-3</v>
      </c>
      <c r="J102" s="67">
        <v>4</v>
      </c>
      <c r="K102" s="33" t="s">
        <v>19</v>
      </c>
      <c r="L102" s="67">
        <v>128</v>
      </c>
      <c r="M102" s="20" t="str">
        <f>Тех.ПАРА!H97</f>
        <v>Савельева С.М.</v>
      </c>
    </row>
    <row r="103" spans="1:13" ht="16.5" x14ac:dyDescent="0.25">
      <c r="A103" s="29">
        <v>5</v>
      </c>
      <c r="B103" s="30" t="str">
        <f>Тех.ПАРА!B96</f>
        <v>Тетерин Владимир</v>
      </c>
      <c r="C103" s="20">
        <f>Тех.ПАРА!D96</f>
        <v>32</v>
      </c>
      <c r="D103" s="29" t="str">
        <f>Тех.ПАРА!E96</f>
        <v>Сургутский район</v>
      </c>
      <c r="E103" s="29" t="str">
        <f>Тех.ПАРА!G96</f>
        <v>б/р</v>
      </c>
      <c r="F103" s="31" t="str">
        <f>Тех.ПАРА!F96</f>
        <v>S14</v>
      </c>
      <c r="G103" s="32" t="s">
        <v>248</v>
      </c>
      <c r="H103" s="62">
        <v>1.3665509259259258E-3</v>
      </c>
      <c r="I103" s="59">
        <f>H103</f>
        <v>1.3665509259259258E-3</v>
      </c>
      <c r="J103" s="67">
        <v>5</v>
      </c>
      <c r="K103" s="29" t="s">
        <v>19</v>
      </c>
      <c r="L103" s="29">
        <v>122</v>
      </c>
      <c r="M103" s="19" t="str">
        <f>Тех.ПАРА!H96</f>
        <v>Скоробогатский Д.В.</v>
      </c>
    </row>
    <row r="104" spans="1:13" x14ac:dyDescent="0.25">
      <c r="A104" s="10"/>
      <c r="B104" s="10"/>
      <c r="C104" s="10"/>
      <c r="D104" s="10"/>
      <c r="E104" s="10"/>
      <c r="F104" s="10"/>
      <c r="G104" s="10"/>
      <c r="H104" s="10"/>
      <c r="I104" s="13"/>
      <c r="J104" s="13"/>
      <c r="K104" s="13"/>
      <c r="L104" s="10"/>
      <c r="M104" s="10"/>
    </row>
    <row r="105" spans="1:13" x14ac:dyDescent="0.25">
      <c r="A105" s="10"/>
      <c r="B105" s="10"/>
      <c r="C105" s="10"/>
      <c r="D105" s="10"/>
      <c r="E105" s="10"/>
      <c r="F105" s="10"/>
      <c r="G105" s="10"/>
      <c r="H105" s="10"/>
      <c r="I105" s="13"/>
      <c r="J105" s="13"/>
      <c r="K105" s="13"/>
      <c r="L105" s="10"/>
      <c r="M105" s="10"/>
    </row>
    <row r="106" spans="1:13" ht="18.75" x14ac:dyDescent="0.25">
      <c r="A106" s="216" t="s">
        <v>160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</row>
    <row r="107" spans="1:13" ht="18.75" x14ac:dyDescent="0.3">
      <c r="A107" s="43"/>
      <c r="B107" s="44"/>
      <c r="C107" s="45"/>
      <c r="D107" s="46"/>
      <c r="E107" s="46"/>
      <c r="F107" s="46"/>
      <c r="G107" s="46"/>
      <c r="H107" s="46"/>
      <c r="I107" s="47"/>
      <c r="J107" s="47"/>
      <c r="K107" s="47"/>
      <c r="L107" s="48"/>
      <c r="M107" s="49"/>
    </row>
    <row r="108" spans="1:13" ht="18.75" customHeight="1" x14ac:dyDescent="0.25">
      <c r="A108" s="217" t="s">
        <v>161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</row>
    <row r="110" spans="1:13" ht="18.75" x14ac:dyDescent="0.3">
      <c r="A110" s="224" t="s">
        <v>259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</row>
    <row r="111" spans="1:13" ht="18.75" x14ac:dyDescent="0.3">
      <c r="A111" s="224" t="s">
        <v>151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</row>
    <row r="112" spans="1:13" ht="18.75" x14ac:dyDescent="0.3">
      <c r="A112" s="224" t="s">
        <v>155</v>
      </c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</row>
    <row r="113" spans="1:13" ht="19.5" x14ac:dyDescent="0.35">
      <c r="A113" s="226" t="s">
        <v>11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</row>
    <row r="114" spans="1:13" ht="19.5" x14ac:dyDescent="0.25">
      <c r="A114" s="228" t="s">
        <v>156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</row>
    <row r="115" spans="1:13" ht="28.15" customHeight="1" x14ac:dyDescent="0.25">
      <c r="A115" s="15" t="s">
        <v>113</v>
      </c>
      <c r="B115" s="16" t="s">
        <v>29</v>
      </c>
      <c r="C115" s="16" t="s">
        <v>159</v>
      </c>
      <c r="D115" s="16" t="s">
        <v>1</v>
      </c>
      <c r="E115" s="15" t="s">
        <v>18</v>
      </c>
      <c r="F115" s="15" t="s">
        <v>25</v>
      </c>
      <c r="G115" s="16" t="s">
        <v>147</v>
      </c>
      <c r="H115" s="16" t="s">
        <v>4</v>
      </c>
      <c r="I115" s="16" t="s">
        <v>26</v>
      </c>
      <c r="J115" s="16" t="s">
        <v>5</v>
      </c>
      <c r="K115" s="16" t="s">
        <v>146</v>
      </c>
      <c r="L115" s="16" t="s">
        <v>6</v>
      </c>
      <c r="M115" s="16" t="s">
        <v>2</v>
      </c>
    </row>
    <row r="116" spans="1:13" ht="15.75" x14ac:dyDescent="0.25">
      <c r="A116" s="214" t="s">
        <v>280</v>
      </c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</row>
    <row r="117" spans="1:13" ht="16.5" x14ac:dyDescent="0.25">
      <c r="A117" s="20">
        <v>1</v>
      </c>
      <c r="B117" s="21" t="str">
        <f>Тех.ПАРА!B278</f>
        <v>Токмаджан Богдан н/з</v>
      </c>
      <c r="C117" s="20">
        <f>Тех.ПАРА!D278</f>
        <v>17</v>
      </c>
      <c r="D117" s="20" t="str">
        <f>Тех.ПАРА!E278</f>
        <v>Сургут "Олимп"</v>
      </c>
      <c r="E117" s="20" t="str">
        <f>Тех.ПАРА!G278</f>
        <v>1юн</v>
      </c>
      <c r="F117" s="20" t="str">
        <f>Тех.ПАРА!F278</f>
        <v>S2</v>
      </c>
      <c r="G117" s="22" t="s">
        <v>256</v>
      </c>
      <c r="H117" s="59">
        <v>1.3974537037037037E-3</v>
      </c>
      <c r="I117" s="59">
        <f>H117*G117</f>
        <v>5.2823750000000004E-4</v>
      </c>
      <c r="J117" s="23" t="s">
        <v>119</v>
      </c>
      <c r="K117" s="20" t="s">
        <v>101</v>
      </c>
      <c r="L117" s="20" t="s">
        <v>169</v>
      </c>
      <c r="M117" s="20" t="str">
        <f>Тех.ПАРА!H278</f>
        <v>Столяр Д.В.</v>
      </c>
    </row>
    <row r="118" spans="1:13" ht="16.5" x14ac:dyDescent="0.25">
      <c r="A118" s="20">
        <v>2</v>
      </c>
      <c r="B118" s="21" t="str">
        <f>Тех.ПАРА!B108</f>
        <v>Дышкант Дмитрий</v>
      </c>
      <c r="C118" s="20">
        <f>Тех.ПАРА!D108</f>
        <v>11</v>
      </c>
      <c r="D118" s="20" t="str">
        <f>Тех.ПАРА!E108</f>
        <v>Покачи</v>
      </c>
      <c r="E118" s="20" t="str">
        <f>Тех.ПАРА!G108</f>
        <v>б/р</v>
      </c>
      <c r="F118" s="20" t="str">
        <f>Тех.ПАРА!F108</f>
        <v>S3</v>
      </c>
      <c r="G118" s="22" t="s">
        <v>244</v>
      </c>
      <c r="H118" s="59">
        <v>1.2027777777777777E-3</v>
      </c>
      <c r="I118" s="59">
        <f>H118*G118</f>
        <v>6.0619999999999999E-4</v>
      </c>
      <c r="J118" s="23" t="s">
        <v>23</v>
      </c>
      <c r="K118" s="20" t="s">
        <v>101</v>
      </c>
      <c r="L118" s="20">
        <v>150</v>
      </c>
      <c r="M118" s="20" t="str">
        <f>Тех.ПАРА!H108</f>
        <v>Виноградова А.М.</v>
      </c>
    </row>
    <row r="119" spans="1:13" ht="16.5" x14ac:dyDescent="0.25">
      <c r="A119" s="20">
        <v>3</v>
      </c>
      <c r="B119" s="21" t="str">
        <f>Тех.ПАРА!B170</f>
        <v>Губанов Роман</v>
      </c>
      <c r="C119" s="20">
        <f>Тех.ПАРА!D170</f>
        <v>14</v>
      </c>
      <c r="D119" s="20" t="str">
        <f>Тех.ПАРА!E170</f>
        <v>Нижневартовск</v>
      </c>
      <c r="E119" s="20" t="str">
        <f>Тех.ПАРА!G170</f>
        <v>б/р</v>
      </c>
      <c r="F119" s="20" t="str">
        <f>Тех.ПАРА!F170</f>
        <v>S4</v>
      </c>
      <c r="G119" s="22" t="s">
        <v>243</v>
      </c>
      <c r="H119" s="59">
        <v>1.3746527777777778E-3</v>
      </c>
      <c r="I119" s="59">
        <f>H119*G119</f>
        <v>7.9592395833333329E-4</v>
      </c>
      <c r="J119" s="23" t="s">
        <v>72</v>
      </c>
      <c r="K119" s="20" t="s">
        <v>94</v>
      </c>
      <c r="L119" s="20">
        <v>142</v>
      </c>
      <c r="M119" s="20" t="str">
        <f>Тех.ПАРА!H170</f>
        <v>Игумнова А.А.</v>
      </c>
    </row>
    <row r="120" spans="1:13" ht="16.5" x14ac:dyDescent="0.25">
      <c r="A120" s="20">
        <v>4</v>
      </c>
      <c r="B120" s="21" t="str">
        <f>Тех.ПАРА!B234</f>
        <v>Фролов Роман н/з</v>
      </c>
      <c r="C120" s="20">
        <f>Тех.ПАРА!D234</f>
        <v>19</v>
      </c>
      <c r="D120" s="20" t="str">
        <f>Тех.ПАРА!E234</f>
        <v>Сургут</v>
      </c>
      <c r="E120" s="20" t="str">
        <f>Тех.ПАРА!G234</f>
        <v>б/р</v>
      </c>
      <c r="F120" s="20" t="str">
        <f>Тех.ПАРА!F234</f>
        <v>S4</v>
      </c>
      <c r="G120" s="22" t="s">
        <v>243</v>
      </c>
      <c r="H120" s="59">
        <v>1.9490740740740742E-3</v>
      </c>
      <c r="I120" s="59">
        <f>H120*G120</f>
        <v>1.128513888888889E-3</v>
      </c>
      <c r="J120" s="20">
        <v>4</v>
      </c>
      <c r="K120" s="20" t="s">
        <v>19</v>
      </c>
      <c r="L120" s="20" t="s">
        <v>169</v>
      </c>
      <c r="M120" s="20" t="str">
        <f>Тех.ПАРА!H234</f>
        <v>Черкасова О.С.</v>
      </c>
    </row>
    <row r="121" spans="1:13" ht="16.5" x14ac:dyDescent="0.25">
      <c r="A121" s="20">
        <v>5</v>
      </c>
      <c r="B121" s="21" t="str">
        <f>Тех.ПАРА!B282</f>
        <v>Лукиных Иван н/з</v>
      </c>
      <c r="C121" s="20">
        <f>Тех.ПАРА!D282</f>
        <v>17</v>
      </c>
      <c r="D121" s="20" t="str">
        <f>Тех.ПАРА!E282</f>
        <v>Сургут "Олимп"</v>
      </c>
      <c r="E121" s="20" t="str">
        <f>Тех.ПАРА!G282</f>
        <v>3юн</v>
      </c>
      <c r="F121" s="20" t="str">
        <f>Тех.ПАРА!F282</f>
        <v>S3</v>
      </c>
      <c r="G121" s="22" t="s">
        <v>244</v>
      </c>
      <c r="H121" s="59" t="s">
        <v>274</v>
      </c>
      <c r="I121" s="59" t="s">
        <v>248</v>
      </c>
      <c r="J121" s="59" t="s">
        <v>248</v>
      </c>
      <c r="K121" s="59" t="s">
        <v>248</v>
      </c>
      <c r="L121" s="59" t="s">
        <v>248</v>
      </c>
      <c r="M121" s="20" t="str">
        <f>Тех.ПАРА!H282</f>
        <v>Столяр Д.В.</v>
      </c>
    </row>
    <row r="122" spans="1:13" ht="15.75" x14ac:dyDescent="0.25">
      <c r="A122" s="214" t="s">
        <v>116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</row>
    <row r="123" spans="1:13" ht="16.5" x14ac:dyDescent="0.25">
      <c r="A123" s="42">
        <v>1</v>
      </c>
      <c r="B123" s="34" t="str">
        <f>Тех.ПАРА!B241</f>
        <v>Кореньков Тимофей</v>
      </c>
      <c r="C123" s="35">
        <f>Тех.ПАРА!D241</f>
        <v>12</v>
      </c>
      <c r="D123" s="35" t="str">
        <f>Тех.ПАРА!E241</f>
        <v>Сургут</v>
      </c>
      <c r="E123" s="36" t="str">
        <f>Тех.ПАРА!G241</f>
        <v>II</v>
      </c>
      <c r="F123" s="37" t="str">
        <f>Тех.ПАРА!F241</f>
        <v>S7</v>
      </c>
      <c r="G123" s="38" t="s">
        <v>245</v>
      </c>
      <c r="H123" s="110">
        <v>49.17</v>
      </c>
      <c r="I123" s="106">
        <f t="shared" ref="I123:I128" si="4">H123*G123</f>
        <v>40.221060000000001</v>
      </c>
      <c r="J123" s="65" t="s">
        <v>119</v>
      </c>
      <c r="K123" s="35" t="s">
        <v>248</v>
      </c>
      <c r="L123" s="26">
        <v>150</v>
      </c>
      <c r="M123" s="26" t="str">
        <f>Тех.ПАРА!H241</f>
        <v>Афаневич Н.Н.</v>
      </c>
    </row>
    <row r="124" spans="1:13" ht="16.5" x14ac:dyDescent="0.25">
      <c r="A124" s="24">
        <v>2</v>
      </c>
      <c r="B124" s="25" t="str">
        <f>Тех.ПАРА!B37</f>
        <v>Горбунов Виктор</v>
      </c>
      <c r="C124" s="26">
        <f>Тех.ПАРА!D37</f>
        <v>13</v>
      </c>
      <c r="D124" s="26" t="str">
        <f>Тех.ПАРА!E37</f>
        <v>Лангепас</v>
      </c>
      <c r="E124" s="26" t="str">
        <f>Тех.ПАРА!G37</f>
        <v>б/р</v>
      </c>
      <c r="F124" s="27" t="str">
        <f>Тех.ПАРА!F37</f>
        <v>S7</v>
      </c>
      <c r="G124" s="28" t="s">
        <v>245</v>
      </c>
      <c r="H124" s="107">
        <v>49.41</v>
      </c>
      <c r="I124" s="106">
        <f t="shared" si="4"/>
        <v>40.417379999999994</v>
      </c>
      <c r="J124" s="66" t="s">
        <v>23</v>
      </c>
      <c r="K124" s="26" t="s">
        <v>248</v>
      </c>
      <c r="L124" s="26">
        <v>142</v>
      </c>
      <c r="M124" s="26" t="str">
        <f>Тех.ПАРА!H37</f>
        <v>Замиралова Е.Г.</v>
      </c>
    </row>
    <row r="125" spans="1:13" ht="16.5" x14ac:dyDescent="0.25">
      <c r="A125" s="42">
        <v>3</v>
      </c>
      <c r="B125" s="21" t="str">
        <f>Тех.ПАРА!B166</f>
        <v>Сухоруков Александр</v>
      </c>
      <c r="C125" s="20">
        <f>Тех.ПАРА!D166</f>
        <v>13</v>
      </c>
      <c r="D125" s="20" t="str">
        <f>Тех.ПАРА!E166</f>
        <v>Нижневартовск</v>
      </c>
      <c r="E125" s="20" t="str">
        <f>Тех.ПАРА!G166</f>
        <v>б/р</v>
      </c>
      <c r="F125" s="20" t="str">
        <f>Тех.ПАРА!F166</f>
        <v>S5</v>
      </c>
      <c r="G125" s="22" t="s">
        <v>246</v>
      </c>
      <c r="H125" s="106">
        <v>59.84</v>
      </c>
      <c r="I125" s="106">
        <f t="shared" si="4"/>
        <v>41.887999999999998</v>
      </c>
      <c r="J125" s="23" t="s">
        <v>72</v>
      </c>
      <c r="K125" s="20" t="s">
        <v>72</v>
      </c>
      <c r="L125" s="20">
        <v>139</v>
      </c>
      <c r="M125" s="20" t="str">
        <f>Тех.ПАРА!H166</f>
        <v>Игумнова А.А.</v>
      </c>
    </row>
    <row r="126" spans="1:13" ht="16.5" x14ac:dyDescent="0.25">
      <c r="A126" s="24">
        <v>4</v>
      </c>
      <c r="B126" s="25" t="str">
        <f>Тех.ПАРА!B212</f>
        <v>Рябиченко Макар</v>
      </c>
      <c r="C126" s="26">
        <f>Тех.ПАРА!D212</f>
        <v>12</v>
      </c>
      <c r="D126" s="26" t="str">
        <f>Тех.ПАРА!E212</f>
        <v>Нягань</v>
      </c>
      <c r="E126" s="26" t="str">
        <f>Тех.ПАРА!G212</f>
        <v>б/р</v>
      </c>
      <c r="F126" s="27" t="str">
        <f>Тех.ПАРА!F212</f>
        <v>S7</v>
      </c>
      <c r="G126" s="28" t="s">
        <v>245</v>
      </c>
      <c r="H126" s="61">
        <v>7.0937500000000004E-4</v>
      </c>
      <c r="I126" s="59">
        <f t="shared" si="4"/>
        <v>5.8026875000000003E-4</v>
      </c>
      <c r="J126" s="28">
        <v>4</v>
      </c>
      <c r="K126" s="26" t="s">
        <v>248</v>
      </c>
      <c r="L126" s="26">
        <v>128</v>
      </c>
      <c r="M126" s="26" t="str">
        <f>Тех.ПАРА!H212</f>
        <v>Сергеева С.А.</v>
      </c>
    </row>
    <row r="127" spans="1:13" ht="16.5" x14ac:dyDescent="0.25">
      <c r="A127" s="42">
        <v>5</v>
      </c>
      <c r="B127" s="25" t="str">
        <f>Тех.ПАРА!B267</f>
        <v>Фаустов Егор</v>
      </c>
      <c r="C127" s="26">
        <f>Тех.ПАРА!D267</f>
        <v>15</v>
      </c>
      <c r="D127" s="5" t="str">
        <f>Тех.ПАРА!E267</f>
        <v>Нижневартовский р-н</v>
      </c>
      <c r="E127" s="26" t="str">
        <f>Тех.ПАРА!G267</f>
        <v>2юн</v>
      </c>
      <c r="F127" s="27" t="str">
        <f>Тех.ПАРА!F267</f>
        <v>S7</v>
      </c>
      <c r="G127" s="28" t="s">
        <v>245</v>
      </c>
      <c r="H127" s="61">
        <v>7.395833333333333E-4</v>
      </c>
      <c r="I127" s="59">
        <f t="shared" si="4"/>
        <v>6.0497916666666664E-4</v>
      </c>
      <c r="J127" s="28">
        <v>5</v>
      </c>
      <c r="K127" s="26" t="s">
        <v>248</v>
      </c>
      <c r="L127" s="26">
        <v>122</v>
      </c>
      <c r="M127" s="26" t="str">
        <f>Тех.ПАРА!H267</f>
        <v>Плиторак С.В.</v>
      </c>
    </row>
    <row r="128" spans="1:13" ht="16.5" x14ac:dyDescent="0.25">
      <c r="A128" s="24">
        <v>6</v>
      </c>
      <c r="B128" s="34" t="str">
        <f>Тех.ПАРА!B172</f>
        <v>Бродников Георгий н/з</v>
      </c>
      <c r="C128" s="35">
        <f>Тех.ПАРА!D172</f>
        <v>11</v>
      </c>
      <c r="D128" s="35" t="str">
        <f>Тех.ПАРА!E172</f>
        <v>Нижневартовск</v>
      </c>
      <c r="E128" s="36" t="str">
        <f>Тех.ПАРА!G172</f>
        <v>б/р</v>
      </c>
      <c r="F128" s="37" t="str">
        <f>Тех.ПАРА!F172</f>
        <v>S7</v>
      </c>
      <c r="G128" s="38" t="s">
        <v>245</v>
      </c>
      <c r="H128" s="60">
        <v>9.7812500000000004E-4</v>
      </c>
      <c r="I128" s="59">
        <f t="shared" si="4"/>
        <v>8.0010624999999995E-4</v>
      </c>
      <c r="J128" s="67">
        <v>6</v>
      </c>
      <c r="K128" s="35" t="s">
        <v>248</v>
      </c>
      <c r="L128" s="26" t="s">
        <v>169</v>
      </c>
      <c r="M128" s="26" t="str">
        <f>Тех.ПАРА!H172</f>
        <v>Игумнова А.А.</v>
      </c>
    </row>
    <row r="129" spans="1:13" ht="15.75" x14ac:dyDescent="0.25">
      <c r="A129" s="214" t="s">
        <v>117</v>
      </c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</row>
    <row r="130" spans="1:13" ht="16.5" x14ac:dyDescent="0.25">
      <c r="A130" s="24">
        <v>1</v>
      </c>
      <c r="B130" s="39" t="str">
        <f>Тех.ПАРА!B239</f>
        <v>Кузьменко Вадим</v>
      </c>
      <c r="C130" s="26">
        <f>Тех.ПАРА!D239</f>
        <v>16</v>
      </c>
      <c r="D130" s="26" t="str">
        <f>Тех.ПАРА!E239</f>
        <v>Сургут</v>
      </c>
      <c r="E130" s="26" t="str">
        <f>Тех.ПАРА!G239</f>
        <v>КМС</v>
      </c>
      <c r="F130" s="27" t="str">
        <f>Тех.ПАРА!F239</f>
        <v>S10</v>
      </c>
      <c r="G130" s="28" t="s">
        <v>238</v>
      </c>
      <c r="H130" s="107">
        <v>32.61</v>
      </c>
      <c r="I130" s="106">
        <f t="shared" ref="I130:I137" si="5">H130*G130</f>
        <v>32.61</v>
      </c>
      <c r="J130" s="66" t="s">
        <v>119</v>
      </c>
      <c r="K130" s="26" t="s">
        <v>248</v>
      </c>
      <c r="L130" s="26">
        <v>150</v>
      </c>
      <c r="M130" s="26" t="str">
        <f>Тех.ПАРА!H239</f>
        <v>Афаневич Н.Н.</v>
      </c>
    </row>
    <row r="131" spans="1:13" ht="16.5" x14ac:dyDescent="0.25">
      <c r="A131" s="42">
        <v>2</v>
      </c>
      <c r="B131" s="39" t="str">
        <f>Тех.ПАРА!B20</f>
        <v>Лех Владислав</v>
      </c>
      <c r="C131" s="26">
        <f>Тех.ПАРА!D20</f>
        <v>16</v>
      </c>
      <c r="D131" s="26" t="str">
        <f>Тех.ПАРА!E20</f>
        <v>Ханты-Мансийск</v>
      </c>
      <c r="E131" s="26" t="str">
        <f>Тех.ПАРА!G20</f>
        <v>б/р</v>
      </c>
      <c r="F131" s="27" t="str">
        <f>Тех.ПАРА!F20</f>
        <v>S10</v>
      </c>
      <c r="G131" s="28" t="s">
        <v>238</v>
      </c>
      <c r="H131" s="107">
        <v>40.6</v>
      </c>
      <c r="I131" s="106">
        <f t="shared" si="5"/>
        <v>40.6</v>
      </c>
      <c r="J131" s="66" t="s">
        <v>23</v>
      </c>
      <c r="K131" s="26" t="s">
        <v>248</v>
      </c>
      <c r="L131" s="26">
        <v>142</v>
      </c>
      <c r="M131" s="26" t="str">
        <f>Тех.ПАРА!H20</f>
        <v>Машьянов Р.С.</v>
      </c>
    </row>
    <row r="132" spans="1:13" ht="16.5" x14ac:dyDescent="0.25">
      <c r="A132" s="24">
        <v>3</v>
      </c>
      <c r="B132" s="39" t="str">
        <f>Тех.ПАРА!B39</f>
        <v>Багау Валерий</v>
      </c>
      <c r="C132" s="26">
        <f>Тех.ПАРА!D39</f>
        <v>14</v>
      </c>
      <c r="D132" s="26" t="str">
        <f>Тех.ПАРА!E39</f>
        <v>Лангепас</v>
      </c>
      <c r="E132" s="26" t="str">
        <f>Тех.ПАРА!G39</f>
        <v>б/р</v>
      </c>
      <c r="F132" s="27" t="str">
        <f>Тех.ПАРА!F39</f>
        <v>S10</v>
      </c>
      <c r="G132" s="28" t="s">
        <v>238</v>
      </c>
      <c r="H132" s="107">
        <v>56.61</v>
      </c>
      <c r="I132" s="106">
        <f t="shared" si="5"/>
        <v>56.61</v>
      </c>
      <c r="J132" s="105" t="s">
        <v>72</v>
      </c>
      <c r="K132" s="26" t="s">
        <v>248</v>
      </c>
      <c r="L132" s="26">
        <v>134</v>
      </c>
      <c r="M132" s="26" t="str">
        <f>Тех.ПАРА!H39</f>
        <v>Зайцева Н.Л.</v>
      </c>
    </row>
    <row r="133" spans="1:13" ht="16.5" x14ac:dyDescent="0.25">
      <c r="A133" s="42">
        <v>4</v>
      </c>
      <c r="B133" s="39" t="str">
        <f>Тех.ПАРА!B284</f>
        <v>Скитев Александр н/з</v>
      </c>
      <c r="C133" s="26">
        <f>Тех.ПАРА!D284</f>
        <v>12</v>
      </c>
      <c r="D133" s="26" t="str">
        <f>Тех.ПАРА!E284</f>
        <v>Сургут "Олимп"</v>
      </c>
      <c r="E133" s="26" t="str">
        <f>Тех.ПАРА!G284</f>
        <v>б/р</v>
      </c>
      <c r="F133" s="27" t="str">
        <f>Тех.ПАРА!F284</f>
        <v>S10</v>
      </c>
      <c r="G133" s="28" t="s">
        <v>238</v>
      </c>
      <c r="H133" s="107">
        <v>57.28</v>
      </c>
      <c r="I133" s="106">
        <f t="shared" si="5"/>
        <v>57.28</v>
      </c>
      <c r="J133" s="28" t="s">
        <v>266</v>
      </c>
      <c r="K133" s="26" t="s">
        <v>248</v>
      </c>
      <c r="L133" s="26" t="s">
        <v>169</v>
      </c>
      <c r="M133" s="26" t="str">
        <f>Тех.ПАРА!H284</f>
        <v>Столяр Д.В.</v>
      </c>
    </row>
    <row r="134" spans="1:13" ht="16.5" x14ac:dyDescent="0.25">
      <c r="A134" s="24">
        <v>5</v>
      </c>
      <c r="B134" s="25" t="str">
        <f>Тех.ПАРА!B281</f>
        <v>Касаев Роман н/з</v>
      </c>
      <c r="C134" s="26">
        <f>Тех.ПАРА!D281</f>
        <v>15</v>
      </c>
      <c r="D134" s="26" t="str">
        <f>Тех.ПАРА!E281</f>
        <v>Сургут "Олимп"</v>
      </c>
      <c r="E134" s="26" t="str">
        <f>Тех.ПАРА!G281</f>
        <v>2юн</v>
      </c>
      <c r="F134" s="27" t="str">
        <f>Тех.ПАРА!F281</f>
        <v>S8</v>
      </c>
      <c r="G134" s="28" t="s">
        <v>247</v>
      </c>
      <c r="H134" s="61">
        <v>7.2199074074074082E-4</v>
      </c>
      <c r="I134" s="59">
        <f t="shared" si="5"/>
        <v>6.3390787037037046E-4</v>
      </c>
      <c r="J134" s="28" t="s">
        <v>265</v>
      </c>
      <c r="K134" s="26" t="s">
        <v>248</v>
      </c>
      <c r="L134" s="26" t="s">
        <v>169</v>
      </c>
      <c r="M134" s="26" t="str">
        <f>Тех.ПАРА!H281</f>
        <v>Столяр Д.В.</v>
      </c>
    </row>
    <row r="135" spans="1:13" ht="16.5" x14ac:dyDescent="0.25">
      <c r="A135" s="42">
        <v>6</v>
      </c>
      <c r="B135" s="39" t="str">
        <f>Тех.ПАРА!B92</f>
        <v>Юсупов Ильнар</v>
      </c>
      <c r="C135" s="26">
        <f>Тех.ПАРА!D92</f>
        <v>12</v>
      </c>
      <c r="D135" s="26" t="str">
        <f>Тех.ПАРА!E92</f>
        <v>Сургутский район</v>
      </c>
      <c r="E135" s="26" t="str">
        <f>Тех.ПАРА!G92</f>
        <v>б/р</v>
      </c>
      <c r="F135" s="27" t="str">
        <f>Тех.ПАРА!F92</f>
        <v>S8</v>
      </c>
      <c r="G135" s="28" t="s">
        <v>247</v>
      </c>
      <c r="H135" s="61">
        <v>7.7523148148148145E-4</v>
      </c>
      <c r="I135" s="59">
        <f t="shared" si="5"/>
        <v>6.8065324074074074E-4</v>
      </c>
      <c r="J135" s="28">
        <v>6</v>
      </c>
      <c r="K135" s="26" t="s">
        <v>248</v>
      </c>
      <c r="L135" s="26">
        <v>128</v>
      </c>
      <c r="M135" s="26" t="str">
        <f>Тех.ПАРА!H92</f>
        <v>Черепанов В.Н.</v>
      </c>
    </row>
    <row r="136" spans="1:13" ht="16.5" x14ac:dyDescent="0.25">
      <c r="A136" s="24">
        <v>7</v>
      </c>
      <c r="B136" s="39" t="str">
        <f>Тех.ПАРА!B254</f>
        <v>Поцелуев Платон н/з</v>
      </c>
      <c r="C136" s="26">
        <f>Тех.ПАРА!D254</f>
        <v>11</v>
      </c>
      <c r="D136" s="26" t="str">
        <f>Тех.ПАРА!E254</f>
        <v>Берёзовский район</v>
      </c>
      <c r="E136" s="26" t="str">
        <f>Тех.ПАРА!G254</f>
        <v>б/р</v>
      </c>
      <c r="F136" s="27" t="str">
        <f>Тех.ПАРА!F254</f>
        <v>S10</v>
      </c>
      <c r="G136" s="28" t="s">
        <v>238</v>
      </c>
      <c r="H136" s="61">
        <v>7.3761574074074083E-4</v>
      </c>
      <c r="I136" s="59">
        <f t="shared" si="5"/>
        <v>7.3761574074074083E-4</v>
      </c>
      <c r="J136" s="28" t="s">
        <v>269</v>
      </c>
      <c r="K136" s="26" t="s">
        <v>248</v>
      </c>
      <c r="L136" s="26" t="s">
        <v>169</v>
      </c>
      <c r="M136" s="26" t="str">
        <f>Тех.ПАРА!H254</f>
        <v>Попова Т.И.</v>
      </c>
    </row>
    <row r="137" spans="1:13" ht="16.5" x14ac:dyDescent="0.25">
      <c r="A137" s="42">
        <v>8</v>
      </c>
      <c r="B137" s="25" t="str">
        <f>Тех.ПАРА!B213</f>
        <v>Ловков Даниил</v>
      </c>
      <c r="C137" s="26">
        <f>Тех.ПАРА!D213</f>
        <v>16</v>
      </c>
      <c r="D137" s="26" t="str">
        <f>Тех.ПАРА!E213</f>
        <v>Нягань</v>
      </c>
      <c r="E137" s="26" t="str">
        <f>Тех.ПАРА!G213</f>
        <v>б/р</v>
      </c>
      <c r="F137" s="27" t="str">
        <f>Тех.ПАРА!F213</f>
        <v>S10</v>
      </c>
      <c r="G137" s="28" t="s">
        <v>238</v>
      </c>
      <c r="H137" s="61">
        <v>9.2916666666666668E-4</v>
      </c>
      <c r="I137" s="59">
        <f t="shared" si="5"/>
        <v>9.2916666666666668E-4</v>
      </c>
      <c r="J137" s="28" t="s">
        <v>270</v>
      </c>
      <c r="K137" s="26" t="s">
        <v>248</v>
      </c>
      <c r="L137" s="26">
        <v>122</v>
      </c>
      <c r="M137" s="26" t="str">
        <f>Тех.ПАРА!H213</f>
        <v>Ермаков В.А.</v>
      </c>
    </row>
    <row r="138" spans="1:13" ht="15.75" x14ac:dyDescent="0.25">
      <c r="A138" s="211" t="s">
        <v>27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3"/>
    </row>
    <row r="139" spans="1:13" ht="16.5" x14ac:dyDescent="0.25">
      <c r="A139" s="185">
        <v>1</v>
      </c>
      <c r="B139" s="25" t="str">
        <f>Тех.ПАРА!B195</f>
        <v>Прима Григорий</v>
      </c>
      <c r="C139" s="26">
        <f>Тех.ПАРА!D195</f>
        <v>16</v>
      </c>
      <c r="D139" s="26" t="str">
        <f>Тех.ПАРА!E195</f>
        <v>Нефтеюганск</v>
      </c>
      <c r="E139" s="26" t="str">
        <f>Тех.ПАРА!G195</f>
        <v>б/р</v>
      </c>
      <c r="F139" s="27" t="str">
        <f>Тех.ПАРА!F195</f>
        <v>S11</v>
      </c>
      <c r="G139" s="28" t="s">
        <v>248</v>
      </c>
      <c r="H139" s="107">
        <v>50.32</v>
      </c>
      <c r="I139" s="106">
        <f>H139</f>
        <v>50.32</v>
      </c>
      <c r="J139" s="105" t="s">
        <v>119</v>
      </c>
      <c r="K139" s="26" t="s">
        <v>72</v>
      </c>
      <c r="L139" s="26">
        <v>155</v>
      </c>
      <c r="M139" s="26" t="str">
        <f>Тех.ПАРА!H195</f>
        <v>Исламов Р.У.</v>
      </c>
    </row>
    <row r="140" spans="1:13" ht="16.5" x14ac:dyDescent="0.25">
      <c r="A140" s="24">
        <v>2</v>
      </c>
      <c r="B140" s="25" t="str">
        <f>Тех.ПАРА!B91</f>
        <v>Карабаев Захиджан</v>
      </c>
      <c r="C140" s="26">
        <f>Тех.ПАРА!D91</f>
        <v>13</v>
      </c>
      <c r="D140" s="26" t="str">
        <f>Тех.ПАРА!E91</f>
        <v>Сургутский район</v>
      </c>
      <c r="E140" s="26" t="str">
        <f>Тех.ПАРА!G91</f>
        <v>б/р</v>
      </c>
      <c r="F140" s="27" t="str">
        <f>Тех.ПАРА!F91</f>
        <v>S11</v>
      </c>
      <c r="G140" s="28" t="s">
        <v>248</v>
      </c>
      <c r="H140" s="61">
        <v>1.0071759259259259E-3</v>
      </c>
      <c r="I140" s="59">
        <f>H140</f>
        <v>1.0071759259259259E-3</v>
      </c>
      <c r="J140" s="105" t="s">
        <v>23</v>
      </c>
      <c r="K140" s="26" t="s">
        <v>19</v>
      </c>
      <c r="L140" s="26">
        <v>142</v>
      </c>
      <c r="M140" s="26" t="str">
        <f>Тех.ПАРА!H91</f>
        <v>Сабаева А.А.</v>
      </c>
    </row>
    <row r="141" spans="1:13" ht="15.75" x14ac:dyDescent="0.25">
      <c r="A141" s="211" t="s">
        <v>76</v>
      </c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3"/>
    </row>
    <row r="142" spans="1:13" ht="16.5" x14ac:dyDescent="0.25">
      <c r="A142" s="29">
        <v>1</v>
      </c>
      <c r="B142" s="30" t="str">
        <f>Тех.ПАРА!B36</f>
        <v>Ковалев Григорий</v>
      </c>
      <c r="C142" s="20">
        <f>Тех.ПАРА!D36</f>
        <v>18</v>
      </c>
      <c r="D142" s="29" t="str">
        <f>Тех.ПАРА!E36</f>
        <v>Лангепас</v>
      </c>
      <c r="E142" s="29" t="str">
        <f>Тех.ПАРА!G36</f>
        <v>б/р</v>
      </c>
      <c r="F142" s="31" t="str">
        <f>Тех.ПАРА!F36</f>
        <v>S13</v>
      </c>
      <c r="G142" s="32" t="s">
        <v>249</v>
      </c>
      <c r="H142" s="108">
        <v>43.82</v>
      </c>
      <c r="I142" s="106">
        <f>H142*G142</f>
        <v>43.294159999999998</v>
      </c>
      <c r="J142" s="65" t="s">
        <v>119</v>
      </c>
      <c r="K142" s="29" t="s">
        <v>72</v>
      </c>
      <c r="L142" s="29">
        <v>155</v>
      </c>
      <c r="M142" s="20" t="str">
        <f>Тех.ПАРА!H36</f>
        <v>Зайцева Н.Л.</v>
      </c>
    </row>
    <row r="143" spans="1:13" ht="16.5" x14ac:dyDescent="0.25">
      <c r="A143" s="29">
        <v>2</v>
      </c>
      <c r="B143" s="30" t="str">
        <f>Тех.ПАРА!B167</f>
        <v>Аксёнов Егор</v>
      </c>
      <c r="C143" s="20">
        <f>Тех.ПАРА!D167</f>
        <v>14</v>
      </c>
      <c r="D143" s="29" t="str">
        <f>Тех.ПАРА!E167</f>
        <v>Нижневартовск</v>
      </c>
      <c r="E143" s="29" t="str">
        <f>Тех.ПАРА!G167</f>
        <v>б/р</v>
      </c>
      <c r="F143" s="31" t="str">
        <f>Тех.ПАРА!F167</f>
        <v>S12</v>
      </c>
      <c r="G143" s="32" t="s">
        <v>250</v>
      </c>
      <c r="H143" s="108">
        <v>46.33</v>
      </c>
      <c r="I143" s="106">
        <f t="shared" ref="I143:I145" si="6">H143*G143</f>
        <v>44.569459999999999</v>
      </c>
      <c r="J143" s="65" t="s">
        <v>23</v>
      </c>
      <c r="K143" s="29" t="s">
        <v>72</v>
      </c>
      <c r="L143" s="29">
        <v>147</v>
      </c>
      <c r="M143" s="20" t="str">
        <f>Тех.ПАРА!H167</f>
        <v>Игумнова А.А.</v>
      </c>
    </row>
    <row r="144" spans="1:13" ht="16.5" x14ac:dyDescent="0.25">
      <c r="A144" s="29">
        <v>3</v>
      </c>
      <c r="B144" s="30" t="str">
        <f>Тех.ПАРА!B147</f>
        <v>Самошкин Дмитрий н/з</v>
      </c>
      <c r="C144" s="20">
        <f>Тех.ПАРА!D147</f>
        <v>10</v>
      </c>
      <c r="D144" s="29" t="str">
        <f>Тех.ПАРА!E147</f>
        <v>Советский район</v>
      </c>
      <c r="E144" s="29" t="str">
        <f>Тех.ПАРА!G147</f>
        <v>б/р</v>
      </c>
      <c r="F144" s="31" t="str">
        <f>Тех.ПАРА!F147</f>
        <v>S12</v>
      </c>
      <c r="G144" s="32" t="s">
        <v>250</v>
      </c>
      <c r="H144" s="62">
        <v>7.407407407407407E-4</v>
      </c>
      <c r="I144" s="59">
        <f>H144*G144</f>
        <v>7.1259259259259257E-4</v>
      </c>
      <c r="J144" s="109" t="s">
        <v>72</v>
      </c>
      <c r="K144" s="29" t="s">
        <v>89</v>
      </c>
      <c r="L144" s="29" t="s">
        <v>169</v>
      </c>
      <c r="M144" s="20" t="str">
        <f>Тех.ПАРА!H147</f>
        <v>Тельнов А.В.</v>
      </c>
    </row>
    <row r="145" spans="1:13" ht="16.5" x14ac:dyDescent="0.25">
      <c r="A145" s="29">
        <v>4</v>
      </c>
      <c r="B145" s="30" t="str">
        <f>Тех.ПАРА!B173</f>
        <v>Муллаханов Артур н/з</v>
      </c>
      <c r="C145" s="20">
        <f>Тех.ПАРА!D173</f>
        <v>11</v>
      </c>
      <c r="D145" s="29" t="str">
        <f>Тех.ПАРА!E173</f>
        <v>Нижневартовск</v>
      </c>
      <c r="E145" s="29" t="str">
        <f>Тех.ПАРА!G173</f>
        <v>б/р</v>
      </c>
      <c r="F145" s="31" t="str">
        <f>Тех.ПАРА!F173</f>
        <v>S12</v>
      </c>
      <c r="G145" s="32" t="s">
        <v>250</v>
      </c>
      <c r="H145" s="62">
        <v>8.2800925925925924E-4</v>
      </c>
      <c r="I145" s="59">
        <f t="shared" si="6"/>
        <v>7.965449074074074E-4</v>
      </c>
      <c r="J145" s="67" t="s">
        <v>266</v>
      </c>
      <c r="K145" s="29" t="s">
        <v>89</v>
      </c>
      <c r="L145" s="29" t="s">
        <v>169</v>
      </c>
      <c r="M145" s="20" t="str">
        <f>Тех.ПАРА!H173</f>
        <v>Игумнова А.А.</v>
      </c>
    </row>
    <row r="146" spans="1:13" ht="15.75" x14ac:dyDescent="0.25">
      <c r="A146" s="211" t="s">
        <v>110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3"/>
    </row>
    <row r="147" spans="1:13" ht="16.5" x14ac:dyDescent="0.25">
      <c r="A147" s="29">
        <v>1</v>
      </c>
      <c r="B147" s="30" t="str">
        <f>Тех.ПАРА!B150</f>
        <v>Шабалов Валерий</v>
      </c>
      <c r="C147" s="20">
        <f>Тех.ПАРА!D150</f>
        <v>18</v>
      </c>
      <c r="D147" s="29" t="str">
        <f>Тех.ПАРА!E150</f>
        <v>Советский район</v>
      </c>
      <c r="E147" s="29" t="str">
        <f>Тех.ПАРА!G150</f>
        <v>I</v>
      </c>
      <c r="F147" s="31" t="str">
        <f>Тех.ПАРА!F150</f>
        <v>S14</v>
      </c>
      <c r="G147" s="32" t="s">
        <v>248</v>
      </c>
      <c r="H147" s="108">
        <v>35.39</v>
      </c>
      <c r="I147" s="106">
        <f t="shared" ref="I147:I157" si="7">H147</f>
        <v>35.39</v>
      </c>
      <c r="J147" s="109" t="s">
        <v>119</v>
      </c>
      <c r="K147" s="29" t="s">
        <v>24</v>
      </c>
      <c r="L147" s="29">
        <v>170</v>
      </c>
      <c r="M147" s="20" t="str">
        <f>Тех.ПАРА!H150</f>
        <v>Тельнов А.В.</v>
      </c>
    </row>
    <row r="148" spans="1:13" ht="16.5" x14ac:dyDescent="0.25">
      <c r="A148" s="29">
        <v>2</v>
      </c>
      <c r="B148" s="30" t="str">
        <f>Тех.ПАРА!B132</f>
        <v>Пупков Дмитрий</v>
      </c>
      <c r="C148" s="20">
        <f>Тех.ПАРА!D132</f>
        <v>15</v>
      </c>
      <c r="D148" s="29" t="str">
        <f>Тех.ПАРА!E132</f>
        <v>Урай</v>
      </c>
      <c r="E148" s="29" t="str">
        <f>Тех.ПАРА!G132</f>
        <v>I</v>
      </c>
      <c r="F148" s="31" t="str">
        <f>Тех.ПАРА!F132</f>
        <v>S14</v>
      </c>
      <c r="G148" s="32" t="s">
        <v>248</v>
      </c>
      <c r="H148" s="108">
        <v>37.72</v>
      </c>
      <c r="I148" s="106">
        <f t="shared" si="7"/>
        <v>37.72</v>
      </c>
      <c r="J148" s="65" t="s">
        <v>23</v>
      </c>
      <c r="K148" s="29" t="s">
        <v>119</v>
      </c>
      <c r="L148" s="29">
        <v>157</v>
      </c>
      <c r="M148" s="20" t="str">
        <f>Тех.ПАРА!H132</f>
        <v>Бусарева Е.А.</v>
      </c>
    </row>
    <row r="149" spans="1:13" ht="16.5" x14ac:dyDescent="0.25">
      <c r="A149" s="29">
        <v>3</v>
      </c>
      <c r="B149" s="30" t="str">
        <f>Тех.ПАРА!B133</f>
        <v>Комаров Павел</v>
      </c>
      <c r="C149" s="20">
        <f>Тех.ПАРА!D133</f>
        <v>14</v>
      </c>
      <c r="D149" s="29" t="str">
        <f>Тех.ПАРА!E133</f>
        <v>Урай</v>
      </c>
      <c r="E149" s="29" t="str">
        <f>Тех.ПАРА!G133</f>
        <v>II</v>
      </c>
      <c r="F149" s="31" t="str">
        <f>Тех.ПАРА!F133</f>
        <v>S14</v>
      </c>
      <c r="G149" s="32" t="s">
        <v>248</v>
      </c>
      <c r="H149" s="108">
        <v>37.92</v>
      </c>
      <c r="I149" s="106">
        <f t="shared" si="7"/>
        <v>37.92</v>
      </c>
      <c r="J149" s="109" t="s">
        <v>72</v>
      </c>
      <c r="K149" s="29" t="s">
        <v>119</v>
      </c>
      <c r="L149" s="29">
        <v>149</v>
      </c>
      <c r="M149" s="20" t="str">
        <f>Тех.ПАРА!H133</f>
        <v>Бусарева Е.А.</v>
      </c>
    </row>
    <row r="150" spans="1:13" ht="16.5" x14ac:dyDescent="0.25">
      <c r="A150" s="29">
        <v>4</v>
      </c>
      <c r="B150" s="30" t="str">
        <f>Тех.ПАРА!B199</f>
        <v>Скотников Владислав</v>
      </c>
      <c r="C150" s="20">
        <f>Тех.ПАРА!D199</f>
        <v>17</v>
      </c>
      <c r="D150" s="29" t="str">
        <f>Тех.ПАРА!E199</f>
        <v>Нефтеюганск</v>
      </c>
      <c r="E150" s="29" t="str">
        <f>Тех.ПАРА!G199</f>
        <v>II</v>
      </c>
      <c r="F150" s="31" t="str">
        <f>Тех.ПАРА!F199</f>
        <v>S14</v>
      </c>
      <c r="G150" s="32" t="s">
        <v>248</v>
      </c>
      <c r="H150" s="108">
        <v>39.11</v>
      </c>
      <c r="I150" s="106">
        <f t="shared" si="7"/>
        <v>39.11</v>
      </c>
      <c r="J150" s="67" t="s">
        <v>266</v>
      </c>
      <c r="K150" s="29" t="s">
        <v>23</v>
      </c>
      <c r="L150" s="29">
        <v>138</v>
      </c>
      <c r="M150" s="20" t="str">
        <f>Тех.ПАРА!H199</f>
        <v>Исламов Р.У.</v>
      </c>
    </row>
    <row r="151" spans="1:13" ht="16.5" x14ac:dyDescent="0.25">
      <c r="A151" s="29">
        <v>5</v>
      </c>
      <c r="B151" s="30" t="str">
        <f>Тех.ПАРА!B151</f>
        <v>Давыденко Иван</v>
      </c>
      <c r="C151" s="20">
        <f>Тех.ПАРА!D151</f>
        <v>12</v>
      </c>
      <c r="D151" s="29" t="str">
        <f>Тех.ПАРА!E151</f>
        <v>Советский район</v>
      </c>
      <c r="E151" s="29" t="str">
        <f>Тех.ПАРА!G151</f>
        <v>б/р</v>
      </c>
      <c r="F151" s="31" t="str">
        <f>Тех.ПАРА!F151</f>
        <v>S14</v>
      </c>
      <c r="G151" s="32" t="s">
        <v>248</v>
      </c>
      <c r="H151" s="108">
        <v>44.42</v>
      </c>
      <c r="I151" s="106">
        <f t="shared" si="7"/>
        <v>44.42</v>
      </c>
      <c r="J151" s="67" t="s">
        <v>265</v>
      </c>
      <c r="K151" s="29" t="s">
        <v>72</v>
      </c>
      <c r="L151" s="29">
        <v>127</v>
      </c>
      <c r="M151" s="20" t="str">
        <f>Тех.ПАРА!H151</f>
        <v>Тельнов А.В.</v>
      </c>
    </row>
    <row r="152" spans="1:13" ht="16.5" x14ac:dyDescent="0.25">
      <c r="A152" s="29">
        <v>6</v>
      </c>
      <c r="B152" s="30" t="str">
        <f>Тех.ПАРА!B243</f>
        <v>Долгополов Федор</v>
      </c>
      <c r="C152" s="20">
        <f>Тех.ПАРА!D243</f>
        <v>17</v>
      </c>
      <c r="D152" s="29" t="str">
        <f>Тех.ПАРА!E243</f>
        <v>Сургут</v>
      </c>
      <c r="E152" s="29" t="str">
        <f>Тех.ПАРА!G243</f>
        <v>б/р</v>
      </c>
      <c r="F152" s="31" t="str">
        <f>Тех.ПАРА!F243</f>
        <v>S14</v>
      </c>
      <c r="G152" s="32" t="s">
        <v>248</v>
      </c>
      <c r="H152" s="108">
        <v>45.25</v>
      </c>
      <c r="I152" s="106">
        <f t="shared" si="7"/>
        <v>45.25</v>
      </c>
      <c r="J152" s="67">
        <v>6</v>
      </c>
      <c r="K152" s="29" t="s">
        <v>72</v>
      </c>
      <c r="L152" s="29">
        <v>121</v>
      </c>
      <c r="M152" s="20" t="str">
        <f>Тех.ПАРА!H243</f>
        <v>Черкасова О.С.</v>
      </c>
    </row>
    <row r="153" spans="1:13" ht="16.5" x14ac:dyDescent="0.25">
      <c r="A153" s="29">
        <v>7</v>
      </c>
      <c r="B153" s="30" t="str">
        <f>Тех.ПАРА!B112</f>
        <v>Саверкин Никита н/з</v>
      </c>
      <c r="C153" s="20">
        <f>Тех.ПАРА!D112</f>
        <v>15</v>
      </c>
      <c r="D153" s="29" t="str">
        <f>Тех.ПАРА!E112</f>
        <v>Покачи</v>
      </c>
      <c r="E153" s="29" t="str">
        <f>Тех.ПАРА!G112</f>
        <v>2юн</v>
      </c>
      <c r="F153" s="31" t="str">
        <f>Тех.ПАРА!F112</f>
        <v>S14</v>
      </c>
      <c r="G153" s="32" t="s">
        <v>248</v>
      </c>
      <c r="H153" s="108">
        <v>49.63</v>
      </c>
      <c r="I153" s="106">
        <f t="shared" si="7"/>
        <v>49.63</v>
      </c>
      <c r="J153" s="67">
        <v>7</v>
      </c>
      <c r="K153" s="29" t="s">
        <v>89</v>
      </c>
      <c r="L153" s="29" t="s">
        <v>169</v>
      </c>
      <c r="M153" s="20" t="str">
        <f>Тех.ПАРА!H112</f>
        <v>Виноградова А.М.</v>
      </c>
    </row>
    <row r="154" spans="1:13" ht="16.5" x14ac:dyDescent="0.25">
      <c r="A154" s="29">
        <v>8</v>
      </c>
      <c r="B154" s="30" t="str">
        <f>Тех.ПАРА!B113</f>
        <v>Рафиков Назар</v>
      </c>
      <c r="C154" s="20">
        <f>Тех.ПАРА!D113</f>
        <v>12</v>
      </c>
      <c r="D154" s="29" t="str">
        <f>Тех.ПАРА!E113</f>
        <v>Покачи</v>
      </c>
      <c r="E154" s="29" t="str">
        <f>Тех.ПАРА!G113</f>
        <v>3юн</v>
      </c>
      <c r="F154" s="31" t="str">
        <f>Тех.ПАРА!F113</f>
        <v>S14</v>
      </c>
      <c r="G154" s="32" t="s">
        <v>248</v>
      </c>
      <c r="H154" s="108">
        <v>51.88</v>
      </c>
      <c r="I154" s="106">
        <f t="shared" si="7"/>
        <v>51.88</v>
      </c>
      <c r="J154" s="67" t="s">
        <v>270</v>
      </c>
      <c r="K154" s="29" t="s">
        <v>89</v>
      </c>
      <c r="L154" s="29">
        <v>112</v>
      </c>
      <c r="M154" s="20" t="str">
        <f>Тех.ПАРА!H113</f>
        <v>Виноградова А.М.</v>
      </c>
    </row>
    <row r="155" spans="1:13" ht="16.5" x14ac:dyDescent="0.25">
      <c r="A155" s="29">
        <v>9</v>
      </c>
      <c r="B155" s="30" t="str">
        <f>Тех.ПАРА!B257</f>
        <v>Лиспух Иван</v>
      </c>
      <c r="C155" s="20">
        <f>Тех.ПАРА!D257</f>
        <v>17</v>
      </c>
      <c r="D155" s="29" t="str">
        <f>Тех.ПАРА!E257</f>
        <v>Берёзовский район</v>
      </c>
      <c r="E155" s="29" t="str">
        <f>Тех.ПАРА!G257</f>
        <v>б/р</v>
      </c>
      <c r="F155" s="31" t="str">
        <f>Тех.ПАРА!F257</f>
        <v>S14</v>
      </c>
      <c r="G155" s="32" t="s">
        <v>248</v>
      </c>
      <c r="H155" s="108">
        <v>53.45</v>
      </c>
      <c r="I155" s="106">
        <f t="shared" si="7"/>
        <v>53.45</v>
      </c>
      <c r="J155" s="67" t="s">
        <v>271</v>
      </c>
      <c r="K155" s="29" t="s">
        <v>101</v>
      </c>
      <c r="L155" s="29">
        <v>108</v>
      </c>
      <c r="M155" s="20" t="str">
        <f>Тех.ПАРА!H257</f>
        <v>Попова Т.И.</v>
      </c>
    </row>
    <row r="156" spans="1:13" ht="16.5" x14ac:dyDescent="0.25">
      <c r="A156" s="29">
        <v>10</v>
      </c>
      <c r="B156" s="30" t="str">
        <f>Тех.ПАРА!B175</f>
        <v>Дремов Вячеслав</v>
      </c>
      <c r="C156" s="20">
        <f>Тех.ПАРА!D175</f>
        <v>17</v>
      </c>
      <c r="D156" s="29" t="str">
        <f>Тех.ПАРА!E175</f>
        <v>Нижневартовск</v>
      </c>
      <c r="E156" s="29" t="str">
        <f>Тех.ПАРА!G175</f>
        <v>б/р</v>
      </c>
      <c r="F156" s="31" t="str">
        <f>Тех.ПАРА!F175</f>
        <v>S14</v>
      </c>
      <c r="G156" s="32" t="s">
        <v>248</v>
      </c>
      <c r="H156" s="62">
        <v>7.3298611111111123E-4</v>
      </c>
      <c r="I156" s="59">
        <f t="shared" si="7"/>
        <v>7.3298611111111123E-4</v>
      </c>
      <c r="J156" s="67">
        <v>10</v>
      </c>
      <c r="K156" s="29" t="s">
        <v>101</v>
      </c>
      <c r="L156" s="29">
        <v>104</v>
      </c>
      <c r="M156" s="20" t="str">
        <f>Тех.ПАРА!H175</f>
        <v>Казанцев А.В.</v>
      </c>
    </row>
    <row r="157" spans="1:13" ht="16.5" x14ac:dyDescent="0.25">
      <c r="A157" s="29">
        <v>11</v>
      </c>
      <c r="B157" s="30" t="str">
        <f>Тех.ПАРА!B41</f>
        <v>Быков Евгений н/з</v>
      </c>
      <c r="C157" s="20">
        <f>Тех.ПАРА!D41</f>
        <v>11</v>
      </c>
      <c r="D157" s="29" t="str">
        <f>Тех.ПАРА!E41</f>
        <v>Лангепас</v>
      </c>
      <c r="E157" s="29" t="str">
        <f>Тех.ПАРА!G41</f>
        <v>б/р</v>
      </c>
      <c r="F157" s="31" t="str">
        <f>Тех.ПАРА!F41</f>
        <v>S14</v>
      </c>
      <c r="G157" s="32" t="s">
        <v>248</v>
      </c>
      <c r="H157" s="62">
        <v>1.0064814814814815E-3</v>
      </c>
      <c r="I157" s="59">
        <f t="shared" si="7"/>
        <v>1.0064814814814815E-3</v>
      </c>
      <c r="J157" s="67" t="s">
        <v>273</v>
      </c>
      <c r="K157" s="29" t="s">
        <v>19</v>
      </c>
      <c r="L157" s="29" t="s">
        <v>169</v>
      </c>
      <c r="M157" s="20" t="str">
        <f>Тех.ПАРА!H41</f>
        <v>Зайцева Н.Л.</v>
      </c>
    </row>
    <row r="158" spans="1:13" ht="16.5" x14ac:dyDescent="0.25">
      <c r="A158" s="29">
        <v>12</v>
      </c>
      <c r="B158" s="30" t="str">
        <f>Тех.ПАРА!B176</f>
        <v>Мамбетов Данил</v>
      </c>
      <c r="C158" s="20">
        <f>Тех.ПАРА!D176</f>
        <v>17</v>
      </c>
      <c r="D158" s="29" t="str">
        <f>Тех.ПАРА!E176</f>
        <v>Нижневартовск</v>
      </c>
      <c r="E158" s="29" t="str">
        <f>Тех.ПАРА!G176</f>
        <v>б/р</v>
      </c>
      <c r="F158" s="31" t="str">
        <f>Тех.ПАРА!F176</f>
        <v>S14</v>
      </c>
      <c r="G158" s="32" t="s">
        <v>248</v>
      </c>
      <c r="H158" s="108" t="s">
        <v>274</v>
      </c>
      <c r="I158" s="106" t="str">
        <f t="shared" ref="I158" si="8">H158</f>
        <v>сошел</v>
      </c>
      <c r="J158" s="67" t="s">
        <v>248</v>
      </c>
      <c r="K158" s="29" t="s">
        <v>248</v>
      </c>
      <c r="L158" s="29" t="s">
        <v>248</v>
      </c>
      <c r="M158" s="20" t="str">
        <f>Тех.ПАРА!H176</f>
        <v>Гайфетдинов А.В.</v>
      </c>
    </row>
    <row r="159" spans="1:13" ht="16.5" x14ac:dyDescent="0.25">
      <c r="A159" s="29">
        <v>13</v>
      </c>
      <c r="B159" s="30" t="str">
        <f>Тех.ПАРА!B94</f>
        <v>Дорошко Александр н/з</v>
      </c>
      <c r="C159" s="20">
        <f>Тех.ПАРА!D94</f>
        <v>10</v>
      </c>
      <c r="D159" s="29" t="str">
        <f>Тех.ПАРА!E94</f>
        <v>Сургутский район</v>
      </c>
      <c r="E159" s="29" t="str">
        <f>Тех.ПАРА!G94</f>
        <v>б/р</v>
      </c>
      <c r="F159" s="31" t="str">
        <f>Тех.ПАРА!F94</f>
        <v>S14</v>
      </c>
      <c r="G159" s="32" t="s">
        <v>248</v>
      </c>
      <c r="H159" s="62" t="s">
        <v>274</v>
      </c>
      <c r="I159" s="59" t="str">
        <f>H159</f>
        <v>сошел</v>
      </c>
      <c r="J159" s="67" t="s">
        <v>248</v>
      </c>
      <c r="K159" s="29" t="s">
        <v>248</v>
      </c>
      <c r="L159" s="29" t="s">
        <v>248</v>
      </c>
      <c r="M159" s="19" t="str">
        <f>Тех.ПАРА!H94</f>
        <v>Скоробогатский Д.В.</v>
      </c>
    </row>
    <row r="160" spans="1:13" x14ac:dyDescent="0.25">
      <c r="A160" s="1"/>
      <c r="B160" s="2"/>
      <c r="C160" s="3"/>
      <c r="D160" s="4"/>
      <c r="E160" s="8"/>
      <c r="F160" s="17"/>
      <c r="G160" s="17"/>
      <c r="H160" s="4"/>
      <c r="I160" s="11"/>
      <c r="J160" s="11"/>
      <c r="K160" s="1"/>
      <c r="L160" s="8"/>
      <c r="M160" s="18"/>
    </row>
    <row r="161" spans="1:14" x14ac:dyDescent="0.25">
      <c r="A161" s="1"/>
      <c r="B161" s="2"/>
      <c r="C161" s="3"/>
      <c r="D161" s="4"/>
      <c r="E161" s="4"/>
      <c r="F161" s="6"/>
      <c r="G161" s="6"/>
      <c r="H161" s="6"/>
      <c r="I161" s="12"/>
      <c r="J161" s="12"/>
      <c r="K161" s="12"/>
      <c r="L161" s="8"/>
      <c r="M161" s="7"/>
    </row>
    <row r="162" spans="1:14" ht="16.899999999999999" customHeight="1" x14ac:dyDescent="0.25">
      <c r="A162" s="216" t="s">
        <v>160</v>
      </c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"/>
    </row>
    <row r="163" spans="1:14" ht="18.75" x14ac:dyDescent="0.3">
      <c r="A163" s="43"/>
      <c r="B163" s="44"/>
      <c r="C163" s="45"/>
      <c r="D163" s="46"/>
      <c r="E163" s="46"/>
      <c r="F163" s="46"/>
      <c r="G163" s="46"/>
      <c r="H163" s="46"/>
      <c r="I163" s="47"/>
      <c r="J163" s="47"/>
      <c r="K163" s="47"/>
      <c r="L163" s="48"/>
      <c r="M163" s="49"/>
      <c r="N163" s="14"/>
    </row>
    <row r="164" spans="1:14" ht="16.5" customHeight="1" x14ac:dyDescent="0.25">
      <c r="A164" s="217" t="s">
        <v>161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"/>
    </row>
    <row r="165" spans="1:14" x14ac:dyDescent="0.25">
      <c r="A165" s="1"/>
      <c r="B165" s="2"/>
      <c r="C165" s="3"/>
      <c r="D165" s="4"/>
      <c r="E165" s="4"/>
      <c r="F165" s="6"/>
      <c r="G165" s="6"/>
      <c r="H165" s="6"/>
      <c r="I165" s="12"/>
      <c r="J165" s="12"/>
      <c r="K165" s="12"/>
      <c r="L165" s="8"/>
      <c r="M165" s="7"/>
    </row>
    <row r="178" ht="15.75" customHeight="1" x14ac:dyDescent="0.25"/>
    <row r="217" spans="1:13" x14ac:dyDescent="0.25">
      <c r="A217" s="1"/>
      <c r="B217" s="2"/>
      <c r="C217" s="3"/>
      <c r="D217" s="4"/>
      <c r="E217" s="4"/>
      <c r="F217" s="6"/>
      <c r="G217" s="6"/>
      <c r="H217" s="6"/>
      <c r="I217" s="13"/>
      <c r="J217" s="13"/>
      <c r="K217" s="13"/>
      <c r="L217" s="8"/>
      <c r="M217" s="7"/>
    </row>
  </sheetData>
  <sortState xmlns:xlrd2="http://schemas.microsoft.com/office/spreadsheetml/2017/richdata2" ref="B147:M155">
    <sortCondition ref="I147:I155"/>
  </sortState>
  <mergeCells count="50">
    <mergeCell ref="A7:M7"/>
    <mergeCell ref="A37:M37"/>
    <mergeCell ref="A81:M81"/>
    <mergeCell ref="A87:M87"/>
    <mergeCell ref="A91:M91"/>
    <mergeCell ref="A12:M12"/>
    <mergeCell ref="A15:M15"/>
    <mergeCell ref="A20:M20"/>
    <mergeCell ref="A23:M23"/>
    <mergeCell ref="A29:M29"/>
    <mergeCell ref="A31:M31"/>
    <mergeCell ref="A33:M33"/>
    <mergeCell ref="A34:M34"/>
    <mergeCell ref="A77:M77"/>
    <mergeCell ref="A71:M71"/>
    <mergeCell ref="A72:M72"/>
    <mergeCell ref="A73:M73"/>
    <mergeCell ref="A74:M74"/>
    <mergeCell ref="A75:M75"/>
    <mergeCell ref="A35:M35"/>
    <mergeCell ref="A36:M36"/>
    <mergeCell ref="A1:M1"/>
    <mergeCell ref="A2:M2"/>
    <mergeCell ref="A3:M3"/>
    <mergeCell ref="A4:M4"/>
    <mergeCell ref="A5:M5"/>
    <mergeCell ref="A114:M114"/>
    <mergeCell ref="A39:M39"/>
    <mergeCell ref="A42:M42"/>
    <mergeCell ref="A46:M46"/>
    <mergeCell ref="A55:M55"/>
    <mergeCell ref="A58:M58"/>
    <mergeCell ref="A67:M67"/>
    <mergeCell ref="A69:M69"/>
    <mergeCell ref="A110:M110"/>
    <mergeCell ref="A111:M111"/>
    <mergeCell ref="A112:M112"/>
    <mergeCell ref="A113:M113"/>
    <mergeCell ref="A93:M93"/>
    <mergeCell ref="A98:M98"/>
    <mergeCell ref="A106:M106"/>
    <mergeCell ref="A108:M108"/>
    <mergeCell ref="A162:M162"/>
    <mergeCell ref="A164:M164"/>
    <mergeCell ref="A116:M116"/>
    <mergeCell ref="A122:M122"/>
    <mergeCell ref="A129:M129"/>
    <mergeCell ref="A138:M138"/>
    <mergeCell ref="A141:M141"/>
    <mergeCell ref="A146:M146"/>
  </mergeCells>
  <pageMargins left="0.17" right="0.11" top="1.58" bottom="0.16" header="0.24" footer="0.16"/>
  <pageSetup paperSize="9" scale="64" fitToHeight="0" orientation="portrait" r:id="rId1"/>
  <headerFooter>
    <oddHeader>&amp;C&amp;G</oddHeader>
  </headerFooter>
  <rowBreaks count="5" manualBreakCount="5">
    <brk id="32" max="13" man="1"/>
    <brk id="70" max="13" man="1"/>
    <brk id="32" max="13" man="1"/>
    <brk id="109" max="16383" man="1"/>
    <brk id="164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Тех.ПАРА</vt:lpstr>
      <vt:lpstr>Вольный стиль ЛИН,ПОДА, СЛЕП</vt:lpstr>
      <vt:lpstr>Брасс ЛИН,ПОДА, СЛЕП</vt:lpstr>
      <vt:lpstr>На спине ЛИН,ПОДА, СЛЕП</vt:lpstr>
      <vt:lpstr>'Брасс ЛИН,ПОДА, СЛЕП'!Область_печати</vt:lpstr>
      <vt:lpstr>'Вольный стиль ЛИН,ПОДА, СЛЕП'!Область_печати</vt:lpstr>
      <vt:lpstr>'На спине ЛИН,ПОДА, СЛЕП'!Область_печати</vt:lpstr>
      <vt:lpstr>Тех.ПАРА!Область_печати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2022-05-18T09:51:33Z</dcterms:modified>
</cp:coreProperties>
</file>