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273CF3E7-FC39-47A9-9C97-52F68CE66B0A}" xr6:coauthVersionLast="47" xr6:coauthVersionMax="47" xr10:uidLastSave="{00000000-0000-0000-0000-000000000000}"/>
  <bookViews>
    <workbookView xWindow="6090" yWindow="585" windowWidth="15390" windowHeight="14400" tabRatio="887" firstSheet="2" activeTab="5" xr2:uid="{00000000-000D-0000-FFFF-FFFF00000000}"/>
  </bookViews>
  <sheets>
    <sheet name="ОБЩЕКОМ" sheetId="56" r:id="rId1"/>
    <sheet name="технические заявки" sheetId="62" r:id="rId2"/>
    <sheet name="Список команд хоккей" sheetId="49" r:id="rId3"/>
    <sheet name="СНЕГ СТАРТ" sheetId="57" r:id="rId4"/>
    <sheet name="ЛГ СТАРТ" sheetId="58" r:id="rId5"/>
    <sheet name="хоккей на полу" sheetId="65" r:id="rId6"/>
  </sheets>
  <definedNames>
    <definedName name="_xlnm.Print_Area" localSheetId="4">'ЛГ СТАРТ'!$A$1:$L$116</definedName>
    <definedName name="_xlnm.Print_Area" localSheetId="0">ОБЩЕКОМ!$A$1:$Z$25</definedName>
    <definedName name="_xlnm.Print_Area" localSheetId="3">'СНЕГ СТАРТ'!$A$1:$J$140</definedName>
    <definedName name="_xlnm.Print_Area" localSheetId="2">'Список команд хоккей'!$A$1:$E$63</definedName>
    <definedName name="_xlnm.Print_Area" localSheetId="1">'технические заявки'!$A$1:$U$271</definedName>
    <definedName name="_xlnm.Print_Area" localSheetId="5">'хоккей на полу'!$A$1:$H$48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62" l="1"/>
  <c r="D95" i="58" s="1"/>
  <c r="G76" i="57"/>
  <c r="G75" i="57"/>
  <c r="G74" i="57"/>
  <c r="G73" i="57"/>
  <c r="G72" i="57"/>
  <c r="G71" i="57"/>
  <c r="G70" i="57"/>
  <c r="G69" i="57"/>
  <c r="G56" i="57"/>
  <c r="G55" i="57"/>
  <c r="G54" i="57"/>
  <c r="G53" i="57"/>
  <c r="G52" i="57"/>
  <c r="G51" i="57"/>
  <c r="G50" i="57"/>
  <c r="G49" i="57"/>
  <c r="G48" i="57"/>
  <c r="G47" i="57"/>
  <c r="G44" i="57"/>
  <c r="G43" i="57"/>
  <c r="G42" i="57"/>
  <c r="G41" i="57"/>
  <c r="G40" i="57"/>
  <c r="G39" i="57"/>
  <c r="G36" i="57"/>
  <c r="G35" i="57"/>
  <c r="G34" i="57"/>
  <c r="G19" i="57"/>
  <c r="G18" i="57"/>
  <c r="G17" i="57"/>
  <c r="G16" i="57"/>
  <c r="G11" i="57"/>
  <c r="G10" i="57"/>
  <c r="V5" i="56"/>
  <c r="V7" i="56"/>
  <c r="V8" i="56"/>
  <c r="V9" i="56"/>
  <c r="V10" i="56"/>
  <c r="V11" i="56"/>
  <c r="V14" i="56"/>
  <c r="Y14" i="56" s="1"/>
  <c r="V13" i="56"/>
  <c r="V15" i="56"/>
  <c r="V12" i="56"/>
  <c r="V6" i="56"/>
  <c r="Y6" i="56" s="1"/>
  <c r="L9" i="56"/>
  <c r="L5" i="56"/>
  <c r="L11" i="56"/>
  <c r="L7" i="56"/>
  <c r="L13" i="56"/>
  <c r="L12" i="56"/>
  <c r="L8" i="56"/>
  <c r="L15" i="56"/>
  <c r="L10" i="56"/>
  <c r="L14" i="56"/>
  <c r="L6" i="56"/>
  <c r="H85" i="58"/>
  <c r="H95" i="58"/>
  <c r="H88" i="58"/>
  <c r="H104" i="58"/>
  <c r="H101" i="58"/>
  <c r="H92" i="58"/>
  <c r="H108" i="58"/>
  <c r="H109" i="58"/>
  <c r="H96" i="58"/>
  <c r="H107" i="58"/>
  <c r="H94" i="58"/>
  <c r="H105" i="58"/>
  <c r="H97" i="58"/>
  <c r="H103" i="58"/>
  <c r="H100" i="58"/>
  <c r="I100" i="58" s="1"/>
  <c r="H111" i="58"/>
  <c r="H93" i="58"/>
  <c r="H106" i="58"/>
  <c r="H99" i="58"/>
  <c r="H91" i="58"/>
  <c r="H110" i="58"/>
  <c r="H90" i="58"/>
  <c r="H102" i="58"/>
  <c r="H89" i="58"/>
  <c r="H98" i="58"/>
  <c r="H84" i="58"/>
  <c r="H83" i="58"/>
  <c r="I85" i="58" s="1"/>
  <c r="H65" i="58"/>
  <c r="H69" i="58"/>
  <c r="H68" i="58"/>
  <c r="H66" i="58"/>
  <c r="H67" i="58"/>
  <c r="H58" i="58"/>
  <c r="H57" i="58"/>
  <c r="H56" i="58"/>
  <c r="H55" i="58"/>
  <c r="H62" i="58"/>
  <c r="H61" i="58"/>
  <c r="H63" i="58"/>
  <c r="H59" i="58"/>
  <c r="H60" i="58"/>
  <c r="H42" i="58"/>
  <c r="H41" i="58"/>
  <c r="H40" i="58"/>
  <c r="H37" i="58"/>
  <c r="H38" i="58"/>
  <c r="H36" i="58"/>
  <c r="H35" i="58"/>
  <c r="H23" i="58"/>
  <c r="H21" i="58"/>
  <c r="H17" i="58"/>
  <c r="H16" i="58"/>
  <c r="H19" i="58"/>
  <c r="H18" i="58"/>
  <c r="H15" i="58"/>
  <c r="H7" i="58"/>
  <c r="H11" i="58"/>
  <c r="H8" i="58"/>
  <c r="H13" i="58"/>
  <c r="H9" i="58"/>
  <c r="H12" i="58"/>
  <c r="H10" i="58"/>
  <c r="J103" i="57"/>
  <c r="E103" i="57"/>
  <c r="C103" i="57"/>
  <c r="L100" i="58"/>
  <c r="E100" i="58"/>
  <c r="C100" i="58"/>
  <c r="J91" i="57"/>
  <c r="E91" i="57"/>
  <c r="C91" i="57"/>
  <c r="J133" i="57"/>
  <c r="E133" i="57"/>
  <c r="C133" i="57"/>
  <c r="J126" i="57"/>
  <c r="E126" i="57"/>
  <c r="C126" i="57"/>
  <c r="J110" i="57"/>
  <c r="E110" i="57"/>
  <c r="C110" i="57"/>
  <c r="J132" i="57"/>
  <c r="E132" i="57"/>
  <c r="C132" i="57"/>
  <c r="J92" i="57"/>
  <c r="E92" i="57"/>
  <c r="C92" i="57"/>
  <c r="E176" i="62"/>
  <c r="D92" i="57" s="1"/>
  <c r="J113" i="57"/>
  <c r="E113" i="57"/>
  <c r="C113" i="57"/>
  <c r="J90" i="57"/>
  <c r="E90" i="57"/>
  <c r="C90" i="57"/>
  <c r="L84" i="58"/>
  <c r="E84" i="58"/>
  <c r="C84" i="58"/>
  <c r="E164" i="62"/>
  <c r="D84" i="58" s="1"/>
  <c r="L85" i="58"/>
  <c r="E85" i="58"/>
  <c r="C85" i="58"/>
  <c r="L109" i="58"/>
  <c r="E109" i="58"/>
  <c r="C109" i="58"/>
  <c r="E138" i="62"/>
  <c r="D109" i="58" s="1"/>
  <c r="J44" i="57"/>
  <c r="E44" i="57"/>
  <c r="C44" i="57"/>
  <c r="J11" i="57"/>
  <c r="E11" i="57"/>
  <c r="C11" i="57"/>
  <c r="J19" i="57"/>
  <c r="E19" i="57"/>
  <c r="C19" i="57"/>
  <c r="J76" i="57"/>
  <c r="E76" i="57"/>
  <c r="C76" i="57"/>
  <c r="J71" i="57"/>
  <c r="E71" i="57"/>
  <c r="C71" i="57"/>
  <c r="J42" i="57"/>
  <c r="E42" i="57"/>
  <c r="C42" i="57"/>
  <c r="J102" i="57"/>
  <c r="E102" i="57"/>
  <c r="C102" i="57"/>
  <c r="J109" i="57"/>
  <c r="E109" i="57"/>
  <c r="C109" i="57"/>
  <c r="J50" i="57"/>
  <c r="E50" i="57"/>
  <c r="C50" i="57"/>
  <c r="J18" i="57"/>
  <c r="E18" i="57"/>
  <c r="C18" i="57"/>
  <c r="J101" i="57"/>
  <c r="E101" i="57"/>
  <c r="C101" i="57"/>
  <c r="J130" i="57"/>
  <c r="E130" i="57"/>
  <c r="C130" i="57"/>
  <c r="E49" i="57"/>
  <c r="J49" i="57"/>
  <c r="C49" i="57"/>
  <c r="J100" i="57"/>
  <c r="E100" i="57"/>
  <c r="C100" i="57"/>
  <c r="J99" i="57"/>
  <c r="E99" i="57"/>
  <c r="C99" i="57"/>
  <c r="J40" i="57"/>
  <c r="E40" i="57"/>
  <c r="C40" i="57"/>
  <c r="J75" i="57"/>
  <c r="E75" i="57"/>
  <c r="C75" i="57"/>
  <c r="J48" i="57"/>
  <c r="E48" i="57"/>
  <c r="C48" i="57"/>
  <c r="J53" i="57"/>
  <c r="E53" i="57"/>
  <c r="C53" i="57"/>
  <c r="J7" i="57"/>
  <c r="E7" i="57"/>
  <c r="C7" i="57"/>
  <c r="J74" i="57"/>
  <c r="E74" i="57"/>
  <c r="C74" i="57"/>
  <c r="J73" i="57"/>
  <c r="E73" i="57"/>
  <c r="C73" i="57"/>
  <c r="J107" i="57"/>
  <c r="E107" i="57"/>
  <c r="C107" i="57"/>
  <c r="J43" i="57"/>
  <c r="E43" i="57"/>
  <c r="C43" i="57"/>
  <c r="J111" i="57"/>
  <c r="E111" i="57"/>
  <c r="C111" i="57"/>
  <c r="C106" i="57"/>
  <c r="E106" i="57"/>
  <c r="J106" i="57"/>
  <c r="J55" i="57"/>
  <c r="E55" i="57"/>
  <c r="C55" i="57"/>
  <c r="J54" i="57"/>
  <c r="E54" i="57"/>
  <c r="C54" i="57"/>
  <c r="J105" i="57"/>
  <c r="E105" i="57"/>
  <c r="C105" i="57"/>
  <c r="J39" i="57"/>
  <c r="E39" i="57"/>
  <c r="C39" i="57"/>
  <c r="J134" i="57"/>
  <c r="E134" i="57"/>
  <c r="C134" i="57"/>
  <c r="J96" i="57"/>
  <c r="E96" i="57"/>
  <c r="C96" i="57"/>
  <c r="J51" i="57"/>
  <c r="E51" i="57"/>
  <c r="C51" i="57"/>
  <c r="J52" i="57"/>
  <c r="E52" i="57"/>
  <c r="C52" i="57"/>
  <c r="J17" i="57"/>
  <c r="E17" i="57"/>
  <c r="C17" i="57"/>
  <c r="J36" i="57"/>
  <c r="E36" i="57"/>
  <c r="C36" i="57"/>
  <c r="J128" i="57"/>
  <c r="E128" i="57"/>
  <c r="C128" i="57"/>
  <c r="J70" i="57"/>
  <c r="E70" i="57"/>
  <c r="C70" i="57"/>
  <c r="J56" i="57"/>
  <c r="E56" i="57"/>
  <c r="C56" i="57"/>
  <c r="J57" i="57"/>
  <c r="E57" i="57"/>
  <c r="C57" i="57"/>
  <c r="J16" i="57"/>
  <c r="E16" i="57"/>
  <c r="C16" i="57"/>
  <c r="J41" i="57"/>
  <c r="E41" i="57"/>
  <c r="C41" i="57"/>
  <c r="J10" i="57"/>
  <c r="E10" i="57"/>
  <c r="C10" i="57"/>
  <c r="J38" i="57"/>
  <c r="E38" i="57"/>
  <c r="C38" i="57"/>
  <c r="J13" i="57"/>
  <c r="E13" i="57"/>
  <c r="C13" i="57"/>
  <c r="J46" i="57"/>
  <c r="E46" i="57"/>
  <c r="C46" i="57"/>
  <c r="J68" i="57"/>
  <c r="E68" i="57"/>
  <c r="C68" i="57"/>
  <c r="J124" i="57"/>
  <c r="E124" i="57"/>
  <c r="C124" i="57"/>
  <c r="J94" i="57"/>
  <c r="E94" i="57"/>
  <c r="C94" i="57"/>
  <c r="J97" i="57"/>
  <c r="E97" i="57"/>
  <c r="C97" i="57"/>
  <c r="J69" i="57"/>
  <c r="E69" i="57"/>
  <c r="C69" i="57"/>
  <c r="J15" i="57"/>
  <c r="E15" i="57"/>
  <c r="C15" i="57"/>
  <c r="J9" i="57"/>
  <c r="E9" i="57"/>
  <c r="C9" i="57"/>
  <c r="J33" i="57"/>
  <c r="E33" i="57"/>
  <c r="C33" i="57"/>
  <c r="J104" i="57"/>
  <c r="E104" i="57"/>
  <c r="C104" i="57"/>
  <c r="J131" i="57"/>
  <c r="E131" i="57"/>
  <c r="C131" i="57"/>
  <c r="J77" i="57"/>
  <c r="E77" i="57"/>
  <c r="C77" i="57"/>
  <c r="J47" i="57"/>
  <c r="E47" i="57"/>
  <c r="C47" i="57"/>
  <c r="J34" i="57"/>
  <c r="E34" i="57"/>
  <c r="C34" i="57"/>
  <c r="J35" i="57"/>
  <c r="E35" i="57"/>
  <c r="C35" i="57"/>
  <c r="J95" i="57"/>
  <c r="E95" i="57"/>
  <c r="C95" i="57"/>
  <c r="J127" i="57"/>
  <c r="E127" i="57"/>
  <c r="C127" i="57"/>
  <c r="J72" i="57"/>
  <c r="E72" i="57"/>
  <c r="C72" i="57"/>
  <c r="J108" i="57"/>
  <c r="E108" i="57"/>
  <c r="C108" i="57"/>
  <c r="J125" i="57"/>
  <c r="E125" i="57"/>
  <c r="C125" i="57"/>
  <c r="J98" i="57"/>
  <c r="E98" i="57"/>
  <c r="C98" i="57"/>
  <c r="J129" i="57"/>
  <c r="E129" i="57"/>
  <c r="C129" i="57"/>
  <c r="L8" i="58"/>
  <c r="E8" i="58"/>
  <c r="C8" i="58"/>
  <c r="L41" i="58"/>
  <c r="E41" i="58"/>
  <c r="C41" i="58"/>
  <c r="L11" i="58"/>
  <c r="E11" i="58"/>
  <c r="C11" i="58"/>
  <c r="L42" i="58"/>
  <c r="E42" i="58"/>
  <c r="C42" i="58"/>
  <c r="L103" i="58"/>
  <c r="E103" i="58"/>
  <c r="C103" i="58"/>
  <c r="L18" i="58"/>
  <c r="E18" i="58"/>
  <c r="C18" i="58"/>
  <c r="L69" i="58"/>
  <c r="E69" i="58"/>
  <c r="C69" i="58"/>
  <c r="L70" i="58"/>
  <c r="E70" i="58"/>
  <c r="C70" i="58"/>
  <c r="L98" i="58"/>
  <c r="E98" i="58"/>
  <c r="C98" i="58"/>
  <c r="L99" i="58"/>
  <c r="E99" i="58"/>
  <c r="C99" i="58"/>
  <c r="L108" i="58"/>
  <c r="E108" i="58"/>
  <c r="C108" i="58"/>
  <c r="L7" i="58"/>
  <c r="E7" i="58"/>
  <c r="C7" i="58"/>
  <c r="L102" i="58"/>
  <c r="E102" i="58"/>
  <c r="C102" i="58"/>
  <c r="L96" i="58"/>
  <c r="E96" i="58"/>
  <c r="C96" i="58"/>
  <c r="L56" i="58"/>
  <c r="E56" i="58"/>
  <c r="C56" i="58"/>
  <c r="L19" i="58"/>
  <c r="E19" i="58"/>
  <c r="C19" i="58"/>
  <c r="L90" i="58"/>
  <c r="E90" i="58"/>
  <c r="C90" i="58"/>
  <c r="L55" i="58"/>
  <c r="E55" i="58"/>
  <c r="C55" i="58"/>
  <c r="L86" i="58"/>
  <c r="E86" i="58"/>
  <c r="C86" i="58"/>
  <c r="L12" i="58"/>
  <c r="E12" i="58"/>
  <c r="C12" i="58"/>
  <c r="L23" i="58"/>
  <c r="E23" i="58"/>
  <c r="C23" i="58"/>
  <c r="L13" i="58"/>
  <c r="E13" i="58"/>
  <c r="C13" i="58"/>
  <c r="L111" i="58"/>
  <c r="E111" i="58"/>
  <c r="C111" i="58"/>
  <c r="L61" i="58"/>
  <c r="E61" i="58"/>
  <c r="C61" i="58"/>
  <c r="L58" i="58"/>
  <c r="E58" i="58"/>
  <c r="C58" i="58"/>
  <c r="L83" i="58"/>
  <c r="E83" i="58"/>
  <c r="C83" i="58"/>
  <c r="L88" i="58"/>
  <c r="E88" i="58"/>
  <c r="C88" i="58"/>
  <c r="L10" i="58"/>
  <c r="E10" i="58"/>
  <c r="C10" i="58"/>
  <c r="L59" i="58"/>
  <c r="E59" i="58"/>
  <c r="C59" i="58"/>
  <c r="L62" i="58"/>
  <c r="E62" i="58"/>
  <c r="C62" i="58"/>
  <c r="L97" i="58"/>
  <c r="E97" i="58"/>
  <c r="C97" i="58"/>
  <c r="L16" i="58"/>
  <c r="E16" i="58"/>
  <c r="C16" i="58"/>
  <c r="L38" i="58"/>
  <c r="E38" i="58"/>
  <c r="C38" i="58"/>
  <c r="L63" i="58"/>
  <c r="E63" i="58"/>
  <c r="C63" i="58"/>
  <c r="L17" i="58"/>
  <c r="E17" i="58"/>
  <c r="C17" i="58"/>
  <c r="L9" i="58"/>
  <c r="E9" i="58"/>
  <c r="C9" i="58"/>
  <c r="L21" i="58"/>
  <c r="E21" i="58"/>
  <c r="C21" i="58"/>
  <c r="E57" i="58"/>
  <c r="L57" i="58"/>
  <c r="C57" i="58"/>
  <c r="L66" i="58"/>
  <c r="E66" i="58"/>
  <c r="C66" i="58"/>
  <c r="L110" i="58"/>
  <c r="E110" i="58"/>
  <c r="C110" i="58"/>
  <c r="L105" i="58"/>
  <c r="E105" i="58"/>
  <c r="C105" i="58"/>
  <c r="L101" i="58"/>
  <c r="E101" i="58"/>
  <c r="C101" i="58"/>
  <c r="L67" i="58"/>
  <c r="E67" i="58"/>
  <c r="C67" i="58"/>
  <c r="L15" i="58"/>
  <c r="E15" i="58"/>
  <c r="C15" i="58"/>
  <c r="L40" i="58"/>
  <c r="E40" i="58"/>
  <c r="C40" i="58"/>
  <c r="L37" i="58"/>
  <c r="E37" i="58"/>
  <c r="C37" i="58"/>
  <c r="L106" i="58"/>
  <c r="E106" i="58"/>
  <c r="C106" i="58"/>
  <c r="L107" i="58"/>
  <c r="E107" i="58"/>
  <c r="C107" i="58"/>
  <c r="L104" i="58"/>
  <c r="E104" i="58"/>
  <c r="C104" i="58"/>
  <c r="L68" i="58"/>
  <c r="E68" i="58"/>
  <c r="C68" i="58"/>
  <c r="L60" i="58"/>
  <c r="E60" i="58"/>
  <c r="C60" i="58"/>
  <c r="L36" i="58"/>
  <c r="E36" i="58"/>
  <c r="C36" i="58"/>
  <c r="L35" i="58"/>
  <c r="E35" i="58"/>
  <c r="C35" i="58"/>
  <c r="L65" i="58"/>
  <c r="E65" i="58"/>
  <c r="C65" i="58"/>
  <c r="L89" i="58"/>
  <c r="E89" i="58"/>
  <c r="C89" i="58"/>
  <c r="L91" i="58"/>
  <c r="E91" i="58"/>
  <c r="C91" i="58"/>
  <c r="L93" i="58"/>
  <c r="E93" i="58"/>
  <c r="C93" i="58"/>
  <c r="L94" i="58"/>
  <c r="E94" i="58"/>
  <c r="C94" i="58"/>
  <c r="L92" i="58"/>
  <c r="E92" i="58"/>
  <c r="C92" i="58"/>
  <c r="L95" i="58"/>
  <c r="E95" i="58"/>
  <c r="C95" i="58"/>
  <c r="E266" i="62"/>
  <c r="D133" i="57" s="1"/>
  <c r="E268" i="62"/>
  <c r="D11" i="57" s="1"/>
  <c r="E267" i="62"/>
  <c r="D19" i="57" s="1"/>
  <c r="E269" i="62"/>
  <c r="D44" i="57" s="1"/>
  <c r="E265" i="62"/>
  <c r="D76" i="57" s="1"/>
  <c r="E264" i="62"/>
  <c r="D71" i="57" s="1"/>
  <c r="E263" i="62"/>
  <c r="D126" i="57" s="1"/>
  <c r="E262" i="62"/>
  <c r="D110" i="57" s="1"/>
  <c r="E261" i="62"/>
  <c r="D132" i="57" s="1"/>
  <c r="E254" i="62"/>
  <c r="D103" i="58" s="1"/>
  <c r="E255" i="62"/>
  <c r="D42" i="58" s="1"/>
  <c r="E253" i="62"/>
  <c r="D18" i="58" s="1"/>
  <c r="E256" i="62"/>
  <c r="D11" i="58" s="1"/>
  <c r="E252" i="62"/>
  <c r="D69" i="58" s="1"/>
  <c r="E251" i="62"/>
  <c r="D70" i="58" s="1"/>
  <c r="E250" i="62"/>
  <c r="D98" i="58" s="1"/>
  <c r="E249" i="62"/>
  <c r="D99" i="58" s="1"/>
  <c r="E248" i="62"/>
  <c r="D108" i="58" s="1"/>
  <c r="E217" i="62"/>
  <c r="D130" i="57" s="1"/>
  <c r="E218" i="62"/>
  <c r="D101" i="57" s="1"/>
  <c r="E219" i="62"/>
  <c r="D91" i="57" s="1"/>
  <c r="E216" i="62"/>
  <c r="D49" i="57" s="1"/>
  <c r="E215" i="62"/>
  <c r="D100" i="57" s="1"/>
  <c r="E214" i="62"/>
  <c r="D99" i="57" s="1"/>
  <c r="E209" i="62"/>
  <c r="D90" i="58" s="1"/>
  <c r="E208" i="62"/>
  <c r="D55" i="58" s="1"/>
  <c r="E207" i="62"/>
  <c r="D86" i="58" s="1"/>
  <c r="E175" i="62"/>
  <c r="D113" i="57" s="1"/>
  <c r="E177" i="62"/>
  <c r="D43" i="57" s="1"/>
  <c r="E174" i="62"/>
  <c r="D111" i="57" s="1"/>
  <c r="E173" i="62"/>
  <c r="D55" i="57" s="1"/>
  <c r="E172" i="62"/>
  <c r="D54" i="57" s="1"/>
  <c r="E171" i="62"/>
  <c r="D90" i="57" s="1"/>
  <c r="E170" i="62"/>
  <c r="D105" i="57" s="1"/>
  <c r="E163" i="62"/>
  <c r="D85" i="58" s="1"/>
  <c r="E165" i="62"/>
  <c r="D13" i="58" s="1"/>
  <c r="E162" i="62"/>
  <c r="D111" i="58" s="1"/>
  <c r="E161" i="62"/>
  <c r="D61" i="58" s="1"/>
  <c r="E160" i="62"/>
  <c r="D58" i="58" s="1"/>
  <c r="E159" i="62"/>
  <c r="D83" i="58" s="1"/>
  <c r="E158" i="62"/>
  <c r="D88" i="58" s="1"/>
  <c r="E125" i="62"/>
  <c r="D36" i="57" s="1"/>
  <c r="E124" i="62"/>
  <c r="D128" i="57" s="1"/>
  <c r="E123" i="62"/>
  <c r="D70" i="57" s="1"/>
  <c r="E122" i="62"/>
  <c r="D56" i="57" s="1"/>
  <c r="E121" i="62"/>
  <c r="D57" i="57" s="1"/>
  <c r="E120" i="62"/>
  <c r="D16" i="57" s="1"/>
  <c r="E115" i="62"/>
  <c r="D38" i="58" s="1"/>
  <c r="E114" i="62"/>
  <c r="D63" i="58" s="1"/>
  <c r="E113" i="62"/>
  <c r="D17" i="58" s="1"/>
  <c r="E148" i="62"/>
  <c r="D134" i="57" s="1"/>
  <c r="E149" i="62"/>
  <c r="D39" i="57" s="1"/>
  <c r="E146" i="62"/>
  <c r="D51" i="57" s="1"/>
  <c r="E145" i="62"/>
  <c r="D52" i="57" s="1"/>
  <c r="E147" i="62"/>
  <c r="D96" i="57" s="1"/>
  <c r="E144" i="62"/>
  <c r="D17" i="57" s="1"/>
  <c r="E139" i="62"/>
  <c r="D10" i="58" s="1"/>
  <c r="E137" i="62"/>
  <c r="D59" i="58" s="1"/>
  <c r="E136" i="62"/>
  <c r="D62" i="58" s="1"/>
  <c r="E135" i="62"/>
  <c r="D97" i="58" s="1"/>
  <c r="E134" i="62"/>
  <c r="D16" i="58" s="1"/>
  <c r="E29" i="62"/>
  <c r="D127" i="57" s="1"/>
  <c r="E30" i="62"/>
  <c r="D95" i="57" s="1"/>
  <c r="E32" i="62"/>
  <c r="D34" i="57" s="1"/>
  <c r="E31" i="62"/>
  <c r="D35" i="57" s="1"/>
  <c r="E28" i="62"/>
  <c r="D72" i="57" s="1"/>
  <c r="E27" i="62"/>
  <c r="D108" i="57" s="1"/>
  <c r="E26" i="62"/>
  <c r="D125" i="57" s="1"/>
  <c r="E25" i="62"/>
  <c r="D98" i="57" s="1"/>
  <c r="E24" i="62"/>
  <c r="D129" i="57" s="1"/>
  <c r="E12" i="62"/>
  <c r="D92" i="58" s="1"/>
  <c r="E13" i="62"/>
  <c r="D94" i="58" s="1"/>
  <c r="E14" i="62"/>
  <c r="D93" i="58" s="1"/>
  <c r="E15" i="62"/>
  <c r="D65" i="58" s="1"/>
  <c r="E16" i="62"/>
  <c r="D91" i="58" s="1"/>
  <c r="E17" i="62"/>
  <c r="D89" i="58" s="1"/>
  <c r="E18" i="62"/>
  <c r="D35" i="58" s="1"/>
  <c r="E19" i="62"/>
  <c r="D36" i="58" s="1"/>
  <c r="E58" i="62"/>
  <c r="D33" i="57" s="1"/>
  <c r="E59" i="62"/>
  <c r="D9" i="57" s="1"/>
  <c r="E57" i="62"/>
  <c r="D104" i="57" s="1"/>
  <c r="E56" i="62"/>
  <c r="D131" i="57" s="1"/>
  <c r="E55" i="62"/>
  <c r="D103" i="57" s="1"/>
  <c r="E54" i="62"/>
  <c r="D106" i="57" s="1"/>
  <c r="E53" i="62"/>
  <c r="D77" i="57" s="1"/>
  <c r="E52" i="62"/>
  <c r="D47" i="57" s="1"/>
  <c r="E47" i="62"/>
  <c r="D40" i="58" s="1"/>
  <c r="E46" i="62"/>
  <c r="D37" i="58" s="1"/>
  <c r="E45" i="62"/>
  <c r="D106" i="58" s="1"/>
  <c r="E44" i="62"/>
  <c r="D107" i="58" s="1"/>
  <c r="E43" i="62"/>
  <c r="D100" i="58" s="1"/>
  <c r="E42" i="62"/>
  <c r="D104" i="58" s="1"/>
  <c r="E41" i="62"/>
  <c r="D68" i="58" s="1"/>
  <c r="E40" i="62"/>
  <c r="D60" i="58" s="1"/>
  <c r="E84" i="62"/>
  <c r="D94" i="57" s="1"/>
  <c r="E85" i="62"/>
  <c r="D124" i="57" s="1"/>
  <c r="E88" i="62"/>
  <c r="D13" i="57" s="1"/>
  <c r="E89" i="62"/>
  <c r="D38" i="57" s="1"/>
  <c r="E86" i="62"/>
  <c r="D68" i="57" s="1"/>
  <c r="E87" i="62"/>
  <c r="D46" i="57" s="1"/>
  <c r="E83" i="62"/>
  <c r="D97" i="57" s="1"/>
  <c r="E82" i="62"/>
  <c r="D69" i="57" s="1"/>
  <c r="E81" i="62"/>
  <c r="D15" i="57" s="1"/>
  <c r="E74" i="62"/>
  <c r="D57" i="58" s="1"/>
  <c r="E73" i="62"/>
  <c r="D66" i="58" s="1"/>
  <c r="E76" i="62"/>
  <c r="D9" i="58" s="1"/>
  <c r="E75" i="62"/>
  <c r="D21" i="58" s="1"/>
  <c r="E72" i="62"/>
  <c r="D110" i="58" s="1"/>
  <c r="E71" i="62"/>
  <c r="D105" i="58" s="1"/>
  <c r="E70" i="62"/>
  <c r="D101" i="58" s="1"/>
  <c r="E69" i="62"/>
  <c r="D67" i="58" s="1"/>
  <c r="E68" i="62"/>
  <c r="D15" i="58" s="1"/>
  <c r="E239" i="62"/>
  <c r="D102" i="57" s="1"/>
  <c r="E238" i="62"/>
  <c r="D109" i="57" s="1"/>
  <c r="E237" i="62"/>
  <c r="D50" i="57" s="1"/>
  <c r="E240" i="62"/>
  <c r="D42" i="57" s="1"/>
  <c r="E236" i="62"/>
  <c r="D18" i="57" s="1"/>
  <c r="E231" i="62"/>
  <c r="D7" i="58" s="1"/>
  <c r="E228" i="62"/>
  <c r="D56" i="58" s="1"/>
  <c r="E104" i="62"/>
  <c r="D41" i="57" s="1"/>
  <c r="E103" i="62"/>
  <c r="D10" i="57" s="1"/>
  <c r="E198" i="62"/>
  <c r="D75" i="57" s="1"/>
  <c r="E199" i="62"/>
  <c r="D40" i="57" s="1"/>
  <c r="E186" i="62"/>
  <c r="D23" i="58" s="1"/>
  <c r="I99" i="58" l="1"/>
  <c r="I108" i="58"/>
  <c r="I102" i="58"/>
  <c r="I94" i="58"/>
  <c r="Y15" i="56"/>
  <c r="Y12" i="56"/>
  <c r="Y11" i="56"/>
  <c r="Y7" i="56"/>
  <c r="Y10" i="56"/>
  <c r="Y5" i="56"/>
  <c r="Y13" i="56"/>
  <c r="Y9" i="56"/>
  <c r="Y8" i="56"/>
  <c r="I89" i="58"/>
  <c r="I91" i="58"/>
  <c r="I111" i="58"/>
  <c r="I105" i="58"/>
  <c r="I109" i="58"/>
  <c r="I104" i="58"/>
  <c r="I13" i="58"/>
  <c r="I10" i="58"/>
  <c r="I42" i="58"/>
  <c r="I90" i="58"/>
  <c r="I106" i="58"/>
  <c r="I103" i="58"/>
  <c r="I107" i="58"/>
  <c r="I92" i="58"/>
  <c r="I95" i="58"/>
  <c r="I41" i="58"/>
  <c r="I12" i="58"/>
  <c r="I98" i="58"/>
  <c r="I110" i="58"/>
  <c r="I93" i="58"/>
  <c r="I97" i="58"/>
  <c r="I96" i="58"/>
  <c r="I101" i="58"/>
  <c r="I84" i="58"/>
  <c r="I38" i="58"/>
  <c r="I59" i="58"/>
  <c r="I67" i="58"/>
  <c r="I17" i="58"/>
  <c r="I37" i="58"/>
  <c r="I58" i="58"/>
  <c r="I68" i="58"/>
  <c r="I69" i="58"/>
  <c r="I18" i="58"/>
  <c r="I62" i="58"/>
  <c r="I66" i="58"/>
  <c r="I19" i="58"/>
  <c r="I36" i="58"/>
  <c r="I60" i="58"/>
  <c r="I56" i="58"/>
  <c r="I16" i="58"/>
  <c r="I57" i="58"/>
  <c r="I11" i="58"/>
  <c r="I63" i="58"/>
  <c r="I8" i="58"/>
  <c r="I61" i="58"/>
  <c r="I9" i="58"/>
  <c r="E197" i="62"/>
  <c r="D48" i="57" s="1"/>
  <c r="E196" i="62"/>
  <c r="D53" i="57" s="1"/>
  <c r="E97" i="62" l="1"/>
  <c r="D41" i="58" s="1"/>
  <c r="E229" i="62" l="1"/>
  <c r="D96" i="58" s="1"/>
  <c r="E230" i="62"/>
  <c r="D102" i="58" s="1"/>
  <c r="E193" i="62"/>
  <c r="D73" i="57" s="1"/>
  <c r="E194" i="62"/>
  <c r="D74" i="57" s="1"/>
  <c r="E195" i="62"/>
  <c r="D7" i="57" s="1"/>
  <c r="E98" i="62"/>
  <c r="D8" i="58" s="1"/>
  <c r="E227" i="62"/>
  <c r="D19" i="58" s="1"/>
  <c r="E192" i="62"/>
  <c r="D107" i="57" s="1"/>
  <c r="E187" i="62"/>
  <c r="D12" i="58" s="1"/>
</calcChain>
</file>

<file path=xl/sharedStrings.xml><?xml version="1.0" encoding="utf-8"?>
<sst xmlns="http://schemas.openxmlformats.org/spreadsheetml/2006/main" count="1806" uniqueCount="354">
  <si>
    <t>Ханты-Мансийск</t>
  </si>
  <si>
    <t>Место</t>
  </si>
  <si>
    <t>Очки</t>
  </si>
  <si>
    <t>Фамилия, имя</t>
  </si>
  <si>
    <t>Муниципальное образование</t>
  </si>
  <si>
    <t>Ст.
номер</t>
  </si>
  <si>
    <t xml:space="preserve"> </t>
  </si>
  <si>
    <t>Сургутский район</t>
  </si>
  <si>
    <t>Стефанович Кристина</t>
  </si>
  <si>
    <t>Мегион</t>
  </si>
  <si>
    <t>Покатов Родион</t>
  </si>
  <si>
    <t>Клубачук Анна</t>
  </si>
  <si>
    <t>Мелкозеров Георгий</t>
  </si>
  <si>
    <t>Лыжные гонки</t>
  </si>
  <si>
    <t>1 группа (8-11 лет) девочки 300 метров</t>
  </si>
  <si>
    <t>1 группа (8-11 лет) мальчики 300 метров</t>
  </si>
  <si>
    <t>Кондинский район</t>
  </si>
  <si>
    <t>Березовский район</t>
  </si>
  <si>
    <t>Результат</t>
  </si>
  <si>
    <t>Отставание</t>
  </si>
  <si>
    <t>Сулейманов Салих</t>
  </si>
  <si>
    <t>Гонки на снегоступах</t>
  </si>
  <si>
    <t>1 группа (8-11 лет) девочки 25 метров</t>
  </si>
  <si>
    <t>1 группа (8-11 лет) мальчики 50 метров</t>
  </si>
  <si>
    <t>2 группа (12-15 лет) девушки 100 метров</t>
  </si>
  <si>
    <t>2 группа (12-15 лет) юноши 200 метров</t>
  </si>
  <si>
    <t>Першин Виталий</t>
  </si>
  <si>
    <t>4 группа (до 16 лет) девушки 50 метров</t>
  </si>
  <si>
    <t>4 группа (до 16 лет) юноши 100 метров</t>
  </si>
  <si>
    <t>4 группа (старше 16 лет) девушки 50 метров</t>
  </si>
  <si>
    <t>Зырянова Виктория</t>
  </si>
  <si>
    <t>Ковалева Анна</t>
  </si>
  <si>
    <t>Назмутдинова Дарья</t>
  </si>
  <si>
    <t>Возраст</t>
  </si>
  <si>
    <t>4 группа (старше 16 лет) юноши 100 метров</t>
  </si>
  <si>
    <t>ХОККЕЙ НА ПОЛУ</t>
  </si>
  <si>
    <t>СПИСОК КОМАНД</t>
  </si>
  <si>
    <t>Центр развития теннисного спорта</t>
  </si>
  <si>
    <t>№ п/п</t>
  </si>
  <si>
    <t>Сургут</t>
  </si>
  <si>
    <t>F71</t>
  </si>
  <si>
    <t>очки</t>
  </si>
  <si>
    <t>место</t>
  </si>
  <si>
    <t>Злыгостев Сергей</t>
  </si>
  <si>
    <t>Семененко Екатерина</t>
  </si>
  <si>
    <t>Колбина Анастасия</t>
  </si>
  <si>
    <t>Мыльников Максим</t>
  </si>
  <si>
    <t>Северинов Николай</t>
  </si>
  <si>
    <t>Прокошев Кирилл</t>
  </si>
  <si>
    <t>Покачи</t>
  </si>
  <si>
    <t>Тренер</t>
  </si>
  <si>
    <t>3 группа (16-21 год) юноши 800 метров</t>
  </si>
  <si>
    <t>3 группа (16-21 год) девушки 800 метров</t>
  </si>
  <si>
    <t>ком.
очки</t>
  </si>
  <si>
    <t>ОБЩЕКОМАНДНЫЙ ЗАЧЕТ</t>
  </si>
  <si>
    <t>№</t>
  </si>
  <si>
    <t>Урай</t>
  </si>
  <si>
    <t>Гридасов Михаил</t>
  </si>
  <si>
    <t>Ефремова Юлия</t>
  </si>
  <si>
    <t>Ромашов Азнаур</t>
  </si>
  <si>
    <t>Группа</t>
  </si>
  <si>
    <t>Гегиев Евгений</t>
  </si>
  <si>
    <t>Давыдов Данил</t>
  </si>
  <si>
    <t>стартовый номер</t>
  </si>
  <si>
    <t>Ф.И спортсмена</t>
  </si>
  <si>
    <t>Год рождения</t>
  </si>
  <si>
    <t>300м мальчики 8-11</t>
  </si>
  <si>
    <t>300м девочки 8-11</t>
  </si>
  <si>
    <t>25м девочки 8-11</t>
  </si>
  <si>
    <t>800м девушки 16-21</t>
  </si>
  <si>
    <t>800м юноши 16-21</t>
  </si>
  <si>
    <t>50м мальчики 8-11</t>
  </si>
  <si>
    <t>100м девушки 12-15</t>
  </si>
  <si>
    <t>200м юноши 12-15</t>
  </si>
  <si>
    <t>400м девушки 16-21</t>
  </si>
  <si>
    <t>1600м юноши 16-21</t>
  </si>
  <si>
    <t>50м девушки до 16</t>
  </si>
  <si>
    <t>100м юноши до 16</t>
  </si>
  <si>
    <t>50м девушки старше 16</t>
  </si>
  <si>
    <t>100м юноши старше 16</t>
  </si>
  <si>
    <t>Сургут 2</t>
  </si>
  <si>
    <t>F70</t>
  </si>
  <si>
    <t>Гусев Кирилл</t>
  </si>
  <si>
    <t>Семенова Кира</t>
  </si>
  <si>
    <t>Саверкин Никита</t>
  </si>
  <si>
    <t>Криницын Виктор</t>
  </si>
  <si>
    <t>3 группа (16-21 год) юноши 1 600 метров</t>
  </si>
  <si>
    <t xml:space="preserve">300м девушки до 16 </t>
  </si>
  <si>
    <t xml:space="preserve">300м юноши до 16 </t>
  </si>
  <si>
    <t xml:space="preserve">500м девушки после 16 </t>
  </si>
  <si>
    <t xml:space="preserve">500м юноши после 16 </t>
  </si>
  <si>
    <t>Антонов Илья</t>
  </si>
  <si>
    <t>Шевченко Георгий</t>
  </si>
  <si>
    <t>Нарулина Кристина</t>
  </si>
  <si>
    <t>Молотков Дмитрий</t>
  </si>
  <si>
    <t>Ремизов Данил</t>
  </si>
  <si>
    <t>+</t>
  </si>
  <si>
    <t>Берёзовский район</t>
  </si>
  <si>
    <t>Крохин Максим</t>
  </si>
  <si>
    <t>Главный секретарь ____________________________ Я.В. Горбатова</t>
  </si>
  <si>
    <t>1 гр</t>
  </si>
  <si>
    <t>2 гр</t>
  </si>
  <si>
    <t>3 гр</t>
  </si>
  <si>
    <t>4 гр</t>
  </si>
  <si>
    <t>Халилов Рамин</t>
  </si>
  <si>
    <t>Нижневартовск</t>
  </si>
  <si>
    <t>Почанов Сергей</t>
  </si>
  <si>
    <t>Стрелкова Ксения</t>
  </si>
  <si>
    <t>Ромашова Жанетта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</si>
  <si>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</si>
  <si>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Саввин Арсений</t>
  </si>
  <si>
    <t>Время старта</t>
  </si>
  <si>
    <t>Время финиша</t>
  </si>
  <si>
    <t>ком. очки</t>
  </si>
  <si>
    <t>Результат (сек)</t>
  </si>
  <si>
    <t>Главный секретарь ______________________ Я.В. Горбатова</t>
  </si>
  <si>
    <t>Арслангулов Данил</t>
  </si>
  <si>
    <t>F71-72</t>
  </si>
  <si>
    <t>Землянский И.С. Потылицина Е.В.</t>
  </si>
  <si>
    <t>Вачуров Владислав</t>
  </si>
  <si>
    <t>1000м девушки 12-15</t>
  </si>
  <si>
    <t>1500м юноши 12-15</t>
  </si>
  <si>
    <t>2000м девушки 16-21</t>
  </si>
  <si>
    <t>3000м юноши 16-21</t>
  </si>
  <si>
    <t>Ромашов Никита</t>
  </si>
  <si>
    <t>Вачурова Регина</t>
  </si>
  <si>
    <t>Мальцев Владислав</t>
  </si>
  <si>
    <t>Сычук Владимир</t>
  </si>
  <si>
    <t>Иваненко Максим</t>
  </si>
  <si>
    <t>Худоян Андранник</t>
  </si>
  <si>
    <t>Мичкова Е.В.</t>
  </si>
  <si>
    <t>Мананников К.В.</t>
  </si>
  <si>
    <t>Худоян Андраник</t>
  </si>
  <si>
    <t>25 марта 2021 года</t>
  </si>
  <si>
    <t>Просвирнин И.А.</t>
  </si>
  <si>
    <t>Красников Алексей</t>
  </si>
  <si>
    <t>Макаров Максим</t>
  </si>
  <si>
    <t>Жуланов Егор</t>
  </si>
  <si>
    <t>Зеленёва Вера</t>
  </si>
  <si>
    <t>Аниськов Владимир</t>
  </si>
  <si>
    <t>Шуматбаев В.А.</t>
  </si>
  <si>
    <t>Гусев Артем</t>
  </si>
  <si>
    <t>Авдиенко Игорь</t>
  </si>
  <si>
    <t>Кондратов Евгений</t>
  </si>
  <si>
    <t>Маньков Виктор</t>
  </si>
  <si>
    <t>Воробьев А.А.</t>
  </si>
  <si>
    <t>Ахмадкулов Юсуф</t>
  </si>
  <si>
    <t>Токтомов Нурсаид</t>
  </si>
  <si>
    <t>F72</t>
  </si>
  <si>
    <t>Турхаев Дмитрий</t>
  </si>
  <si>
    <t>Алеев Михаил</t>
  </si>
  <si>
    <t>Левщанова Светлана</t>
  </si>
  <si>
    <t>Есаулкова Дарья</t>
  </si>
  <si>
    <t>Гилязутдинов Данил</t>
  </si>
  <si>
    <t>Минеев Виктор</t>
  </si>
  <si>
    <t>Шарипова Линера</t>
  </si>
  <si>
    <t>Магомедалиев Рашад</t>
  </si>
  <si>
    <t>Фея Вячеслав</t>
  </si>
  <si>
    <t>Бурасова Вероника</t>
  </si>
  <si>
    <t>Евдокимов А.С.</t>
  </si>
  <si>
    <t>Конева Вероника</t>
  </si>
  <si>
    <t>Райнингер Николай</t>
  </si>
  <si>
    <t>Нягань</t>
  </si>
  <si>
    <t>Беляева Е.С.</t>
  </si>
  <si>
    <t>Абдуллин Р.И.</t>
  </si>
  <si>
    <t>Безгерц Артур</t>
  </si>
  <si>
    <t>Тальников Артем</t>
  </si>
  <si>
    <t>Шайхинуров Артем</t>
  </si>
  <si>
    <t>Новаков Артем</t>
  </si>
  <si>
    <t>Шайхинуров Ильнур</t>
  </si>
  <si>
    <t>Тарлин Константин</t>
  </si>
  <si>
    <t>Каримов Вадим</t>
  </si>
  <si>
    <t>Саражитдинова Яна</t>
  </si>
  <si>
    <t>Антонов Владимир</t>
  </si>
  <si>
    <t>Бег на снегоступах</t>
  </si>
  <si>
    <t>Хоккей на полу</t>
  </si>
  <si>
    <t>Общий зачет</t>
  </si>
  <si>
    <t>24 марта 2021 года</t>
  </si>
  <si>
    <t>4 группа (старше 16 лет) девушки 500 метров</t>
  </si>
  <si>
    <t>4 группа (до 16 лет) девушки 300 метров</t>
  </si>
  <si>
    <t>4 группа (до 16 лет) юноши 300 метров</t>
  </si>
  <si>
    <t>4 группа (старше 16 лет) юноши 500 метров</t>
  </si>
  <si>
    <t>2 группа (12-15 лет) девушки 1 000 метров</t>
  </si>
  <si>
    <t>2 группа (12-15 лет) юноши 1 500 метров</t>
  </si>
  <si>
    <t>3 группа (16-21 год) девушки 2 000 метров</t>
  </si>
  <si>
    <t>3 группа (16-21 год) юноши 3 000 метров</t>
  </si>
  <si>
    <t>Горбунов А.П. Виноградова А.М.</t>
  </si>
  <si>
    <t>3 группа (16-21 год) девушки 400 метров</t>
  </si>
  <si>
    <t>Латыпова Г.Р. Добрынин И.В.</t>
  </si>
  <si>
    <t>Латыпова Г.Р. Терпиловская И.В.</t>
  </si>
  <si>
    <t>Ивин С.В.                 Летин Б.Н.</t>
  </si>
  <si>
    <t>Семененко Дарья</t>
  </si>
  <si>
    <t>Мананников К.В. Мулявина Е.В.</t>
  </si>
  <si>
    <t>Щёголев Максим</t>
  </si>
  <si>
    <t>Шуматбаев В.А. Борзяк И.В.</t>
  </si>
  <si>
    <t>-</t>
  </si>
  <si>
    <t>I</t>
  </si>
  <si>
    <t>II</t>
  </si>
  <si>
    <t>III</t>
  </si>
  <si>
    <t>ИТОГОВЫЙ ПРОТОКОЛ СОРЕВНОВАНИЙ</t>
  </si>
  <si>
    <t>24:18</t>
  </si>
  <si>
    <t>25:14</t>
  </si>
  <si>
    <t>25:28</t>
  </si>
  <si>
    <t>27:18</t>
  </si>
  <si>
    <t>диск.</t>
  </si>
  <si>
    <t>28:33</t>
  </si>
  <si>
    <t>28:41</t>
  </si>
  <si>
    <t>28:49</t>
  </si>
  <si>
    <t>29:08</t>
  </si>
  <si>
    <t>29:11</t>
  </si>
  <si>
    <t>29:52</t>
  </si>
  <si>
    <t>30:09</t>
  </si>
  <si>
    <t>32:22</t>
  </si>
  <si>
    <t>32:50</t>
  </si>
  <si>
    <t>33:00</t>
  </si>
  <si>
    <t>33:13</t>
  </si>
  <si>
    <t>33:16</t>
  </si>
  <si>
    <t>34:16</t>
  </si>
  <si>
    <t>34:34</t>
  </si>
  <si>
    <t>34:59</t>
  </si>
  <si>
    <t>35:03</t>
  </si>
  <si>
    <t>33:20</t>
  </si>
  <si>
    <t>37:53</t>
  </si>
  <si>
    <t>37:56</t>
  </si>
  <si>
    <t>25:58</t>
  </si>
  <si>
    <t>6,68</t>
  </si>
  <si>
    <t>10,41</t>
  </si>
  <si>
    <t>12,26</t>
  </si>
  <si>
    <t>16,24</t>
  </si>
  <si>
    <t>30,05</t>
  </si>
  <si>
    <t>10,83</t>
  </si>
  <si>
    <t>12,21</t>
  </si>
  <si>
    <t>13,27</t>
  </si>
  <si>
    <t>15,09</t>
  </si>
  <si>
    <t>15,11</t>
  </si>
  <si>
    <t>17,30</t>
  </si>
  <si>
    <t>18,28</t>
  </si>
  <si>
    <t>23,74</t>
  </si>
  <si>
    <t>49,75</t>
  </si>
  <si>
    <t>22,04</t>
  </si>
  <si>
    <t>22,58</t>
  </si>
  <si>
    <t>24,82</t>
  </si>
  <si>
    <t>26,53</t>
  </si>
  <si>
    <t>28,66</t>
  </si>
  <si>
    <t>30,89</t>
  </si>
  <si>
    <t>18,77</t>
  </si>
  <si>
    <t>23,92</t>
  </si>
  <si>
    <t>25,58</t>
  </si>
  <si>
    <t>26,68</t>
  </si>
  <si>
    <t>19,36</t>
  </si>
  <si>
    <t>31,82</t>
  </si>
  <si>
    <t>49,61</t>
  </si>
  <si>
    <t>1.04,50</t>
  </si>
  <si>
    <t>19,87</t>
  </si>
  <si>
    <t>20,80</t>
  </si>
  <si>
    <t>21,35</t>
  </si>
  <si>
    <t>23,90</t>
  </si>
  <si>
    <t>39,37</t>
  </si>
  <si>
    <t>43,78</t>
  </si>
  <si>
    <t>45,08</t>
  </si>
  <si>
    <t>45,49</t>
  </si>
  <si>
    <t>1.20,90</t>
  </si>
  <si>
    <t>38,67</t>
  </si>
  <si>
    <t>40,38</t>
  </si>
  <si>
    <t>47,67</t>
  </si>
  <si>
    <t>50,06</t>
  </si>
  <si>
    <t>50,75</t>
  </si>
  <si>
    <t>1.48,63</t>
  </si>
  <si>
    <t>2.05,92</t>
  </si>
  <si>
    <t>2.29,16</t>
  </si>
  <si>
    <t>3.20,39</t>
  </si>
  <si>
    <t>3.21,59</t>
  </si>
  <si>
    <t>3.29,59</t>
  </si>
  <si>
    <t>3.23,61</t>
  </si>
  <si>
    <t>4.08,94</t>
  </si>
  <si>
    <t>5.45,73</t>
  </si>
  <si>
    <t>6.17,98</t>
  </si>
  <si>
    <t>2.51,55</t>
  </si>
  <si>
    <t>3.02,92</t>
  </si>
  <si>
    <t>3.06,23</t>
  </si>
  <si>
    <t>4.02,00</t>
  </si>
  <si>
    <t>4.18,51</t>
  </si>
  <si>
    <t>5.00,99</t>
  </si>
  <si>
    <t>3.35,25</t>
  </si>
  <si>
    <t>3.42,88</t>
  </si>
  <si>
    <t>3.52,04</t>
  </si>
  <si>
    <t>4.27,45</t>
  </si>
  <si>
    <t>4.06,42</t>
  </si>
  <si>
    <t>5.10,04</t>
  </si>
  <si>
    <t>6.47,77</t>
  </si>
  <si>
    <t>6.50,37</t>
  </si>
  <si>
    <t>6.50,91</t>
  </si>
  <si>
    <t>7.29,38</t>
  </si>
  <si>
    <t>7.44,78</t>
  </si>
  <si>
    <t>8.54,33</t>
  </si>
  <si>
    <t>сошел</t>
  </si>
  <si>
    <t>7.22,66</t>
  </si>
  <si>
    <t>9.24,97</t>
  </si>
  <si>
    <t>10.34,79</t>
  </si>
  <si>
    <t>11.38,60</t>
  </si>
  <si>
    <t>Дистанция 300 м</t>
  </si>
  <si>
    <t>Дистанция 500 м</t>
  </si>
  <si>
    <t>Дистанция 1000 м, 1500 м</t>
  </si>
  <si>
    <t>Дистанция 2000 м, 3000 м</t>
  </si>
  <si>
    <t>Дистанция 25 м, 50 м</t>
  </si>
  <si>
    <t>Дистанция 400 м, 800 м, 1600 м</t>
  </si>
  <si>
    <t>Главный судья __________________________ А.В. Лысенков</t>
  </si>
  <si>
    <t>Главный судья ________________________________ А.В. Лысенков</t>
  </si>
  <si>
    <t>Главный судья _____________________ А.В. Лысенков</t>
  </si>
  <si>
    <t>Главный секретарь _________________ Я.В. Горбатова</t>
  </si>
  <si>
    <t>Дистанция 100 м</t>
  </si>
  <si>
    <t>Дистанция 200 м</t>
  </si>
  <si>
    <t>Дистанция 1600 м</t>
  </si>
  <si>
    <t>Главный секретарь ________________________ А.В. Лысенков</t>
  </si>
  <si>
    <t>Главный судья ____________________________ К.Ю. Борякин</t>
  </si>
  <si>
    <t>108</t>
  </si>
  <si>
    <t>116</t>
  </si>
  <si>
    <t xml:space="preserve">Сургут </t>
  </si>
  <si>
    <t>Кондинский р-н</t>
  </si>
  <si>
    <t xml:space="preserve">Мегион </t>
  </si>
  <si>
    <t xml:space="preserve">Березовский р-н </t>
  </si>
  <si>
    <t>3:4</t>
  </si>
  <si>
    <t>Березовский р-н</t>
  </si>
  <si>
    <t xml:space="preserve">Сургут 2 </t>
  </si>
  <si>
    <t>Игра за 1-2 место</t>
  </si>
  <si>
    <t>11:1</t>
  </si>
  <si>
    <t>Игра за 3-4 место</t>
  </si>
  <si>
    <t>4:2</t>
  </si>
  <si>
    <t>Игра за 5-6 место</t>
  </si>
  <si>
    <t>0:5</t>
  </si>
  <si>
    <t xml:space="preserve">Нижневартовск </t>
  </si>
  <si>
    <t>Игра за 7-8 место</t>
  </si>
  <si>
    <t>7:6</t>
  </si>
  <si>
    <t>1:9</t>
  </si>
  <si>
    <t>4:11</t>
  </si>
  <si>
    <t xml:space="preserve">Нягань </t>
  </si>
  <si>
    <t>6:7</t>
  </si>
  <si>
    <t>1:11</t>
  </si>
  <si>
    <t>5:7</t>
  </si>
  <si>
    <t>9:1</t>
  </si>
  <si>
    <t>5:3</t>
  </si>
  <si>
    <t>11:4</t>
  </si>
  <si>
    <t>7:5</t>
  </si>
  <si>
    <t>3:5</t>
  </si>
  <si>
    <t>МО</t>
  </si>
  <si>
    <t>Группа 2</t>
  </si>
  <si>
    <t>0:9</t>
  </si>
  <si>
    <t>6:1</t>
  </si>
  <si>
    <t>9:0</t>
  </si>
  <si>
    <t>21:0</t>
  </si>
  <si>
    <t>1:6</t>
  </si>
  <si>
    <t>0:21</t>
  </si>
  <si>
    <t>Группа 1</t>
  </si>
  <si>
    <t>"Хоккей на полу" игровая таблица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</si>
</sst>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400]h:mm:ss\ AM/PM"/>
    <numFmt numFmtId="165" formatCode="h:mm:ss;@"/>
    <numFmt numFmtId="166" formatCode="ss.0"/>
    <numFmt numFmtId="167" formatCode="h:mm;@"/>
    <numFmt numFmtId="168" formatCode="mm/ss.00"/>
  </numFmts>
  <fonts count="3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Arial"/>
      <family val="2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49" fontId="17" fillId="0" borderId="30">
      <alignment shrinkToFit="1"/>
    </xf>
  </cellStyleXfs>
  <cellXfs count="33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9" fontId="5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4" fontId="2" fillId="2" borderId="0" xfId="0" applyNumberFormat="1" applyFont="1" applyFill="1" applyAlignment="1">
      <alignment horizontal="center" vertical="center" wrapText="1"/>
    </xf>
    <xf numFmtId="0" fontId="0" fillId="2" borderId="0" xfId="0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 applyAlignment="1">
      <alignment horizontal="left"/>
    </xf>
    <xf numFmtId="0" fontId="11" fillId="2" borderId="1" xfId="1" applyFont="1" applyFill="1" applyBorder="1" applyAlignment="1">
      <alignment horizontal="center" vertical="center" wrapText="1"/>
    </xf>
    <xf numFmtId="0" fontId="11" fillId="2" borderId="0" xfId="0" applyFont="1" applyFill="1"/>
    <xf numFmtId="0" fontId="11" fillId="2" borderId="1" xfId="0" applyFont="1" applyFill="1" applyBorder="1" applyAlignment="1">
      <alignment horizontal="center"/>
    </xf>
    <xf numFmtId="0" fontId="11" fillId="2" borderId="0" xfId="1" applyFont="1" applyFill="1" applyAlignment="1">
      <alignment horizontal="center" vertical="center" wrapText="1"/>
    </xf>
    <xf numFmtId="49" fontId="11" fillId="2" borderId="0" xfId="1" applyNumberFormat="1" applyFont="1" applyFill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horizontal="left" vertical="top" wrapText="1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6" fillId="2" borderId="0" xfId="0" applyFont="1" applyFill="1"/>
    <xf numFmtId="0" fontId="11" fillId="2" borderId="0" xfId="0" applyFont="1" applyFill="1" applyAlignment="1">
      <alignment horizontal="center"/>
    </xf>
    <xf numFmtId="0" fontId="11" fillId="2" borderId="1" xfId="1" applyFont="1" applyFill="1" applyBorder="1" applyAlignment="1">
      <alignment horizontal="left" vertical="top" wrapText="1"/>
    </xf>
    <xf numFmtId="0" fontId="11" fillId="2" borderId="1" xfId="1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right"/>
    </xf>
    <xf numFmtId="0" fontId="1" fillId="0" borderId="0" xfId="0" applyFont="1"/>
    <xf numFmtId="0" fontId="1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left"/>
    </xf>
    <xf numFmtId="165" fontId="8" fillId="3" borderId="1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" fillId="0" borderId="0" xfId="0" applyNumberFormat="1" applyFont="1"/>
    <xf numFmtId="164" fontId="8" fillId="3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3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0" fillId="0" borderId="0" xfId="0" applyAlignment="1">
      <alignment vertical="center"/>
    </xf>
    <xf numFmtId="0" fontId="13" fillId="0" borderId="0" xfId="0" applyFont="1"/>
    <xf numFmtId="9" fontId="15" fillId="2" borderId="0" xfId="0" applyNumberFormat="1" applyFont="1" applyFill="1" applyAlignment="1">
      <alignment horizontal="center" vertical="center" wrapText="1"/>
    </xf>
    <xf numFmtId="49" fontId="15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47" fontId="0" fillId="0" borderId="0" xfId="0" applyNumberFormat="1"/>
    <xf numFmtId="0" fontId="2" fillId="2" borderId="3" xfId="0" applyFont="1" applyFill="1" applyBorder="1" applyAlignment="1">
      <alignment horizontal="left" vertical="center" wrapText="1"/>
    </xf>
    <xf numFmtId="0" fontId="10" fillId="0" borderId="0" xfId="0" applyFont="1"/>
    <xf numFmtId="0" fontId="3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47" fontId="3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14" fontId="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2" borderId="3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wrapText="1"/>
    </xf>
    <xf numFmtId="47" fontId="3" fillId="0" borderId="0" xfId="0" applyNumberFormat="1" applyFont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47" fontId="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166" fontId="3" fillId="2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4" borderId="0" xfId="0" applyFill="1"/>
    <xf numFmtId="0" fontId="19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textRotation="90" wrapText="1"/>
    </xf>
    <xf numFmtId="0" fontId="3" fillId="4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5" borderId="25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41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4" fillId="5" borderId="39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1" fillId="5" borderId="27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0" fillId="0" borderId="33" xfId="0" applyFont="1" applyBorder="1"/>
    <xf numFmtId="0" fontId="10" fillId="0" borderId="20" xfId="0" applyFont="1" applyBorder="1"/>
    <xf numFmtId="0" fontId="10" fillId="0" borderId="42" xfId="0" applyFont="1" applyBorder="1"/>
    <xf numFmtId="0" fontId="10" fillId="0" borderId="21" xfId="0" applyFont="1" applyBorder="1"/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12" fillId="0" borderId="1" xfId="0" applyFont="1" applyFill="1" applyBorder="1"/>
    <xf numFmtId="14" fontId="12" fillId="0" borderId="1" xfId="0" applyNumberFormat="1" applyFont="1" applyFill="1" applyBorder="1" applyAlignment="1">
      <alignment horizontal="center" vertical="center" wrapText="1"/>
    </xf>
    <xf numFmtId="49" fontId="26" fillId="0" borderId="1" xfId="2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7" fillId="0" borderId="1" xfId="0" applyFont="1" applyFill="1" applyBorder="1"/>
    <xf numFmtId="0" fontId="27" fillId="0" borderId="1" xfId="0" applyFont="1" applyFill="1" applyBorder="1" applyAlignment="1">
      <alignment vertical="center"/>
    </xf>
    <xf numFmtId="0" fontId="0" fillId="0" borderId="0" xfId="0" applyFill="1" applyBorder="1"/>
    <xf numFmtId="0" fontId="19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textRotation="90" wrapText="1"/>
    </xf>
    <xf numFmtId="0" fontId="3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29" fillId="0" borderId="1" xfId="2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 wrapText="1"/>
    </xf>
    <xf numFmtId="49" fontId="20" fillId="0" borderId="1" xfId="2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14" fontId="23" fillId="0" borderId="5" xfId="1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wrapText="1"/>
    </xf>
    <xf numFmtId="14" fontId="23" fillId="0" borderId="1" xfId="1" applyNumberFormat="1" applyFont="1" applyFill="1" applyBorder="1" applyAlignment="1">
      <alignment horizontal="left" vertical="center" wrapText="1"/>
    </xf>
    <xf numFmtId="49" fontId="23" fillId="0" borderId="1" xfId="1" applyNumberFormat="1" applyFont="1" applyFill="1" applyBorder="1" applyAlignment="1">
      <alignment horizontal="left" vertical="center" wrapText="1"/>
    </xf>
    <xf numFmtId="167" fontId="2" fillId="2" borderId="1" xfId="0" applyNumberFormat="1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35" xfId="0" applyNumberFormat="1" applyFont="1" applyBorder="1" applyAlignment="1">
      <alignment horizontal="center"/>
    </xf>
    <xf numFmtId="0" fontId="3" fillId="0" borderId="38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3" fillId="0" borderId="43" xfId="0" applyNumberFormat="1" applyFont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0" fontId="3" fillId="0" borderId="36" xfId="0" applyNumberFormat="1" applyFont="1" applyBorder="1" applyAlignment="1">
      <alignment horizontal="center"/>
    </xf>
    <xf numFmtId="0" fontId="3" fillId="0" borderId="16" xfId="0" applyNumberFormat="1" applyFont="1" applyBorder="1" applyAlignment="1">
      <alignment horizontal="center"/>
    </xf>
    <xf numFmtId="0" fontId="3" fillId="0" borderId="37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0" fontId="4" fillId="5" borderId="29" xfId="0" applyNumberFormat="1" applyFont="1" applyFill="1" applyBorder="1" applyAlignment="1">
      <alignment horizontal="center"/>
    </xf>
    <xf numFmtId="0" fontId="4" fillId="5" borderId="12" xfId="0" applyNumberFormat="1" applyFont="1" applyFill="1" applyBorder="1" applyAlignment="1">
      <alignment horizontal="center"/>
    </xf>
    <xf numFmtId="0" fontId="4" fillId="5" borderId="13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0" borderId="45" xfId="0" applyNumberFormat="1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3" fillId="0" borderId="46" xfId="0" applyNumberFormat="1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3" fillId="0" borderId="47" xfId="0" applyNumberFormat="1" applyFont="1" applyBorder="1" applyAlignment="1">
      <alignment horizontal="center"/>
    </xf>
    <xf numFmtId="0" fontId="3" fillId="0" borderId="3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3" fillId="0" borderId="44" xfId="0" applyNumberFormat="1" applyFont="1" applyBorder="1" applyAlignment="1">
      <alignment horizontal="center"/>
    </xf>
    <xf numFmtId="0" fontId="3" fillId="0" borderId="28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10" fillId="5" borderId="28" xfId="0" applyFont="1" applyFill="1" applyBorder="1" applyAlignment="1">
      <alignment horizontal="center"/>
    </xf>
    <xf numFmtId="0" fontId="4" fillId="5" borderId="44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16" fillId="0" borderId="29" xfId="0" applyNumberFormat="1" applyFont="1" applyBorder="1" applyAlignment="1">
      <alignment horizontal="center"/>
    </xf>
    <xf numFmtId="0" fontId="16" fillId="0" borderId="12" xfId="0" applyNumberFormat="1" applyFont="1" applyBorder="1" applyAlignment="1">
      <alignment horizontal="center"/>
    </xf>
    <xf numFmtId="0" fontId="16" fillId="0" borderId="13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5" borderId="20" xfId="0" applyFont="1" applyFill="1" applyBorder="1" applyAlignment="1">
      <alignment horizontal="center"/>
    </xf>
    <xf numFmtId="0" fontId="10" fillId="5" borderId="21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16" fillId="0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1" fillId="5" borderId="25" xfId="0" applyFont="1" applyFill="1" applyBorder="1" applyAlignment="1">
      <alignment horizontal="center" vertical="center" wrapText="1"/>
    </xf>
    <xf numFmtId="0" fontId="1" fillId="5" borderId="40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49" fontId="5" fillId="0" borderId="1" xfId="2" applyFont="1" applyFill="1" applyBorder="1" applyAlignment="1">
      <alignment horizontal="center" vertical="center" textRotation="90" wrapText="1" shrinkToFit="1"/>
    </xf>
    <xf numFmtId="0" fontId="5" fillId="0" borderId="1" xfId="0" applyFont="1" applyFill="1" applyBorder="1" applyAlignment="1">
      <alignment horizontal="center" vertical="center" textRotation="90" wrapText="1"/>
    </xf>
    <xf numFmtId="0" fontId="18" fillId="0" borderId="1" xfId="0" applyFont="1" applyFill="1" applyBorder="1" applyAlignment="1">
      <alignment horizontal="center" vertical="center" textRotation="90" wrapText="1"/>
    </xf>
    <xf numFmtId="49" fontId="18" fillId="0" borderId="1" xfId="2" applyFont="1" applyFill="1" applyBorder="1" applyAlignment="1">
      <alignment horizontal="center" vertical="center" textRotation="90" wrapText="1" shrinkToFit="1"/>
    </xf>
    <xf numFmtId="0" fontId="18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textRotation="90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2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textRotation="90" wrapText="1"/>
    </xf>
    <xf numFmtId="49" fontId="18" fillId="0" borderId="3" xfId="0" applyNumberFormat="1" applyFont="1" applyFill="1" applyBorder="1" applyAlignment="1">
      <alignment horizontal="center" vertical="center" textRotation="90" wrapText="1"/>
    </xf>
    <xf numFmtId="49" fontId="18" fillId="0" borderId="4" xfId="0" applyNumberFormat="1" applyFont="1" applyFill="1" applyBorder="1" applyAlignment="1">
      <alignment horizontal="center" vertical="center" textRotation="90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textRotation="90" wrapText="1"/>
    </xf>
    <xf numFmtId="0" fontId="18" fillId="0" borderId="4" xfId="0" applyFont="1" applyFill="1" applyBorder="1" applyAlignment="1">
      <alignment horizontal="center" vertical="center" textRotation="90" wrapText="1"/>
    </xf>
    <xf numFmtId="0" fontId="31" fillId="0" borderId="0" xfId="0" applyFont="1" applyFill="1" applyAlignment="1">
      <alignment horizontal="center" vertical="center"/>
    </xf>
    <xf numFmtId="49" fontId="5" fillId="0" borderId="3" xfId="2" applyFont="1" applyFill="1" applyBorder="1" applyAlignment="1">
      <alignment horizontal="center" vertical="center" textRotation="90" wrapText="1" shrinkToFit="1"/>
    </xf>
    <xf numFmtId="0" fontId="5" fillId="0" borderId="3" xfId="0" applyFont="1" applyFill="1" applyBorder="1" applyAlignment="1">
      <alignment horizontal="center" vertical="center" textRotation="90" wrapText="1"/>
    </xf>
    <xf numFmtId="0" fontId="22" fillId="0" borderId="34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49" fontId="18" fillId="0" borderId="3" xfId="2" applyFont="1" applyFill="1" applyBorder="1" applyAlignment="1">
      <alignment horizontal="center" vertical="center" textRotation="90" wrapText="1" shrinkToFit="1"/>
    </xf>
    <xf numFmtId="49" fontId="18" fillId="0" borderId="4" xfId="2" applyFont="1" applyFill="1" applyBorder="1" applyAlignment="1">
      <alignment horizontal="center" vertical="center" textRotation="90" wrapText="1" shrinkToFit="1"/>
    </xf>
    <xf numFmtId="0" fontId="32" fillId="0" borderId="0" xfId="0" applyFont="1" applyFill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11" fillId="2" borderId="0" xfId="1" applyFont="1" applyFill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21" fillId="0" borderId="2" xfId="0" applyFont="1" applyBorder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24" fillId="0" borderId="6" xfId="0" applyFont="1" applyBorder="1" applyAlignment="1">
      <alignment horizontal="center"/>
    </xf>
    <xf numFmtId="49" fontId="3" fillId="2" borderId="0" xfId="0" applyNumberFormat="1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4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9" fillId="0" borderId="0" xfId="1"/>
    <xf numFmtId="0" fontId="1" fillId="0" borderId="0" xfId="1" applyFont="1" applyAlignment="1">
      <alignment horizontal="center" vertical="center" wrapText="1"/>
    </xf>
    <xf numFmtId="0" fontId="34" fillId="0" borderId="0" xfId="1" applyFont="1"/>
    <xf numFmtId="0" fontId="3" fillId="0" borderId="0" xfId="1" applyFont="1" applyAlignment="1">
      <alignment horizontal="left" vertical="center"/>
    </xf>
    <xf numFmtId="0" fontId="3" fillId="0" borderId="0" xfId="1" applyFont="1"/>
    <xf numFmtId="0" fontId="3" fillId="0" borderId="0" xfId="1" applyFont="1" applyAlignment="1">
      <alignment horizontal="center"/>
    </xf>
    <xf numFmtId="49" fontId="3" fillId="0" borderId="0" xfId="1" applyNumberFormat="1" applyFont="1" applyAlignment="1">
      <alignment horizontal="right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3" fillId="0" borderId="0" xfId="1" applyFont="1" applyAlignment="1">
      <alignment horizontal="right" vertical="center"/>
    </xf>
    <xf numFmtId="0" fontId="1" fillId="0" borderId="0" xfId="1" applyFont="1" applyAlignment="1">
      <alignment horizontal="center"/>
    </xf>
    <xf numFmtId="49" fontId="3" fillId="0" borderId="0" xfId="1" applyNumberFormat="1" applyFont="1" applyAlignment="1">
      <alignment vertical="center"/>
    </xf>
    <xf numFmtId="49" fontId="3" fillId="0" borderId="1" xfId="1" applyNumberFormat="1" applyFont="1" applyBorder="1" applyAlignment="1">
      <alignment horizontal="center" vertical="center"/>
    </xf>
    <xf numFmtId="0" fontId="3" fillId="0" borderId="6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1" fillId="0" borderId="0" xfId="1" applyFont="1" applyAlignment="1">
      <alignment horizontal="center"/>
    </xf>
    <xf numFmtId="0" fontId="3" fillId="0" borderId="11" xfId="1" applyFont="1" applyBorder="1" applyAlignment="1">
      <alignment horizontal="center" vertical="center" wrapText="1"/>
    </xf>
    <xf numFmtId="0" fontId="9" fillId="0" borderId="4" xfId="1" applyBorder="1"/>
    <xf numFmtId="0" fontId="3" fillId="0" borderId="10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3" fillId="0" borderId="46" xfId="1" applyFont="1" applyBorder="1" applyAlignment="1">
      <alignment horizontal="center" vertical="center" wrapText="1"/>
    </xf>
    <xf numFmtId="0" fontId="9" fillId="0" borderId="3" xfId="1" applyBorder="1"/>
    <xf numFmtId="49" fontId="35" fillId="0" borderId="8" xfId="1" applyNumberFormat="1" applyFont="1" applyBorder="1" applyAlignment="1">
      <alignment horizontal="center" vertical="center" wrapText="1"/>
    </xf>
    <xf numFmtId="0" fontId="3" fillId="0" borderId="44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" fillId="0" borderId="48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49" fontId="35" fillId="0" borderId="46" xfId="1" applyNumberFormat="1" applyFont="1" applyBorder="1" applyAlignment="1">
      <alignment horizontal="center" vertical="center" wrapText="1"/>
    </xf>
    <xf numFmtId="49" fontId="35" fillId="0" borderId="3" xfId="1" applyNumberFormat="1" applyFont="1" applyBorder="1" applyAlignment="1">
      <alignment horizontal="center" vertical="center" wrapText="1"/>
    </xf>
    <xf numFmtId="0" fontId="1" fillId="0" borderId="49" xfId="1" applyFont="1" applyBorder="1" applyAlignment="1">
      <alignment horizontal="center" vertical="center" wrapText="1"/>
    </xf>
    <xf numFmtId="0" fontId="3" fillId="6" borderId="10" xfId="1" applyFont="1" applyFill="1" applyBorder="1" applyAlignment="1">
      <alignment vertical="top" wrapText="1"/>
    </xf>
    <xf numFmtId="0" fontId="3" fillId="6" borderId="8" xfId="1" applyFont="1" applyFill="1" applyBorder="1" applyAlignment="1">
      <alignment vertical="top" wrapText="1"/>
    </xf>
    <xf numFmtId="0" fontId="1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 wrapText="1"/>
    </xf>
    <xf numFmtId="49" fontId="3" fillId="0" borderId="4" xfId="1" applyNumberFormat="1" applyFont="1" applyBorder="1" applyAlignment="1">
      <alignment horizontal="center" vertical="center"/>
    </xf>
    <xf numFmtId="49" fontId="35" fillId="0" borderId="3" xfId="1" applyNumberFormat="1" applyFont="1" applyBorder="1" applyAlignment="1">
      <alignment horizontal="center" vertical="center"/>
    </xf>
    <xf numFmtId="0" fontId="10" fillId="0" borderId="0" xfId="1" applyFont="1"/>
    <xf numFmtId="0" fontId="4" fillId="0" borderId="0" xfId="1" applyFont="1" applyAlignment="1">
      <alignment vertical="center"/>
    </xf>
    <xf numFmtId="0" fontId="4" fillId="0" borderId="0" xfId="1" applyFont="1" applyAlignment="1">
      <alignment horizontal="right" vertic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center"/>
    </xf>
  </cellXfs>
  <cellStyles count="3">
    <cellStyle name="1" xfId="2" xr:uid="{00000000-0005-0000-0000-000000000000}"/>
    <cellStyle name="Обычный" xfId="0" builtinId="0"/>
    <cellStyle name="Обычный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156210</xdr:colOff>
      <xdr:row>5</xdr:row>
      <xdr:rowOff>30480</xdr:rowOff>
    </xdr:from>
    <xdr:ext cx="428625" cy="320092"/>
    <xdr:pic>
      <xdr:nvPicPr>
        <xdr:cNvPr id="2" name="Picture 2">
          <a:extLst>
            <a:ext uri="{FF2B5EF4-FFF2-40B4-BE49-F238E27FC236}">
              <a16:creationId xmlns:a16="http://schemas.microsoft.com/office/drawing/2014/main" id="{D1EB8430-FC30-419F-B202-7C4B8C10E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1610" y="982980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192405</xdr:colOff>
      <xdr:row>7</xdr:row>
      <xdr:rowOff>53340</xdr:rowOff>
    </xdr:from>
    <xdr:ext cx="428625" cy="320092"/>
    <xdr:pic>
      <xdr:nvPicPr>
        <xdr:cNvPr id="3" name="Picture 2">
          <a:extLst>
            <a:ext uri="{FF2B5EF4-FFF2-40B4-BE49-F238E27FC236}">
              <a16:creationId xmlns:a16="http://schemas.microsoft.com/office/drawing/2014/main" id="{F1CCE089-4A4B-48D2-A711-67D8C23F0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5505" y="1386840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196215</xdr:colOff>
      <xdr:row>9</xdr:row>
      <xdr:rowOff>28575</xdr:rowOff>
    </xdr:from>
    <xdr:ext cx="428625" cy="320092"/>
    <xdr:pic>
      <xdr:nvPicPr>
        <xdr:cNvPr id="4" name="Picture 2">
          <a:extLst>
            <a:ext uri="{FF2B5EF4-FFF2-40B4-BE49-F238E27FC236}">
              <a16:creationId xmlns:a16="http://schemas.microsoft.com/office/drawing/2014/main" id="{8497E1AA-F516-4D37-87DC-400D138CB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015" y="1743075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2</xdr:col>
      <xdr:colOff>180975</xdr:colOff>
      <xdr:row>16</xdr:row>
      <xdr:rowOff>28575</xdr:rowOff>
    </xdr:from>
    <xdr:ext cx="428625" cy="320092"/>
    <xdr:pic>
      <xdr:nvPicPr>
        <xdr:cNvPr id="5" name="Picture 2">
          <a:extLst>
            <a:ext uri="{FF2B5EF4-FFF2-40B4-BE49-F238E27FC236}">
              <a16:creationId xmlns:a16="http://schemas.microsoft.com/office/drawing/2014/main" id="{9D0F7348-54C7-4309-9C6C-D84595222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6375" y="3076575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3</xdr:col>
      <xdr:colOff>146685</xdr:colOff>
      <xdr:row>18</xdr:row>
      <xdr:rowOff>45720</xdr:rowOff>
    </xdr:from>
    <xdr:ext cx="428625" cy="320092"/>
    <xdr:pic>
      <xdr:nvPicPr>
        <xdr:cNvPr id="6" name="Picture 2">
          <a:extLst>
            <a:ext uri="{FF2B5EF4-FFF2-40B4-BE49-F238E27FC236}">
              <a16:creationId xmlns:a16="http://schemas.microsoft.com/office/drawing/2014/main" id="{F9BCC5DC-5290-42BA-8696-700FF95E5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9785" y="3474720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4</xdr:col>
      <xdr:colOff>188595</xdr:colOff>
      <xdr:row>20</xdr:row>
      <xdr:rowOff>43815</xdr:rowOff>
    </xdr:from>
    <xdr:ext cx="428625" cy="320092"/>
    <xdr:pic>
      <xdr:nvPicPr>
        <xdr:cNvPr id="7" name="Picture 2">
          <a:extLst>
            <a:ext uri="{FF2B5EF4-FFF2-40B4-BE49-F238E27FC236}">
              <a16:creationId xmlns:a16="http://schemas.microsoft.com/office/drawing/2014/main" id="{E68311B1-9FED-455D-A843-2F241A5E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79395" y="3853815"/>
          <a:ext cx="428625" cy="320092"/>
        </a:xfrm>
        <a:prstGeom prst="rect">
          <a:avLst/>
        </a:prstGeom>
        <a:noFill/>
      </xdr:spPr>
    </xdr:pic>
    <xdr:clientData/>
  </xdr:oneCellAnchor>
  <xdr:oneCellAnchor>
    <xdr:from>
      <xdr:col>5</xdr:col>
      <xdr:colOff>175260</xdr:colOff>
      <xdr:row>11</xdr:row>
      <xdr:rowOff>26670</xdr:rowOff>
    </xdr:from>
    <xdr:ext cx="428625" cy="327712"/>
    <xdr:pic>
      <xdr:nvPicPr>
        <xdr:cNvPr id="8" name="Picture 2">
          <a:extLst>
            <a:ext uri="{FF2B5EF4-FFF2-40B4-BE49-F238E27FC236}">
              <a16:creationId xmlns:a16="http://schemas.microsoft.com/office/drawing/2014/main" id="{8B1CBE09-3C13-49DD-8D2E-D78DC623F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13760" y="2122170"/>
          <a:ext cx="428625" cy="327712"/>
        </a:xfrm>
        <a:prstGeom prst="rect">
          <a:avLst/>
        </a:prstGeom>
        <a:noFill/>
      </xdr:spPr>
    </xdr:pic>
    <xdr:clientData/>
  </xdr:oneCellAnchor>
  <xdr:oneCellAnchor>
    <xdr:from>
      <xdr:col>5</xdr:col>
      <xdr:colOff>169545</xdr:colOff>
      <xdr:row>22</xdr:row>
      <xdr:rowOff>17145</xdr:rowOff>
    </xdr:from>
    <xdr:ext cx="428625" cy="320092"/>
    <xdr:pic>
      <xdr:nvPicPr>
        <xdr:cNvPr id="9" name="Picture 2">
          <a:extLst>
            <a:ext uri="{FF2B5EF4-FFF2-40B4-BE49-F238E27FC236}">
              <a16:creationId xmlns:a16="http://schemas.microsoft.com/office/drawing/2014/main" id="{6A01BB2B-1726-4CF4-A794-92029501A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08045" y="4208145"/>
          <a:ext cx="428625" cy="320092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26"/>
  <sheetViews>
    <sheetView view="pageBreakPreview" zoomScale="85" zoomScaleNormal="100" zoomScaleSheetLayoutView="85" workbookViewId="0">
      <selection activeCell="I21" sqref="I21"/>
    </sheetView>
  </sheetViews>
  <sheetFormatPr defaultColWidth="9.140625" defaultRowHeight="15" x14ac:dyDescent="0.25"/>
  <cols>
    <col min="1" max="1" width="4.28515625" style="1" customWidth="1"/>
    <col min="2" max="2" width="21.7109375" style="1" customWidth="1"/>
    <col min="3" max="11" width="4.140625" style="1" customWidth="1"/>
    <col min="12" max="12" width="7.85546875" style="1" customWidth="1"/>
    <col min="13" max="21" width="4.140625" style="1" customWidth="1"/>
    <col min="22" max="22" width="10.42578125" style="1" customWidth="1"/>
    <col min="23" max="23" width="8.140625" style="1" customWidth="1"/>
    <col min="24" max="24" width="10.28515625" style="1" customWidth="1"/>
    <col min="25" max="25" width="10.42578125" style="1" customWidth="1"/>
    <col min="26" max="26" width="10.85546875" style="1" customWidth="1"/>
    <col min="27" max="16384" width="9.140625" style="1"/>
  </cols>
  <sheetData>
    <row r="1" spans="1:28" ht="20.25" x14ac:dyDescent="0.3">
      <c r="A1" s="204" t="s">
        <v>54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spans="1:28" ht="14.45" thickBot="1" x14ac:dyDescent="0.3"/>
    <row r="3" spans="1:28" ht="30" customHeight="1" thickBot="1" x14ac:dyDescent="0.3">
      <c r="A3" s="205" t="s">
        <v>38</v>
      </c>
      <c r="B3" s="207" t="s">
        <v>4</v>
      </c>
      <c r="C3" s="214" t="s">
        <v>13</v>
      </c>
      <c r="D3" s="215"/>
      <c r="E3" s="215"/>
      <c r="F3" s="215"/>
      <c r="G3" s="215"/>
      <c r="H3" s="215"/>
      <c r="I3" s="215"/>
      <c r="J3" s="215"/>
      <c r="K3" s="215"/>
      <c r="L3" s="216"/>
      <c r="M3" s="215" t="s">
        <v>174</v>
      </c>
      <c r="N3" s="215"/>
      <c r="O3" s="215"/>
      <c r="P3" s="215"/>
      <c r="Q3" s="215"/>
      <c r="R3" s="215"/>
      <c r="S3" s="215"/>
      <c r="T3" s="215"/>
      <c r="U3" s="215"/>
      <c r="V3" s="216"/>
      <c r="W3" s="217" t="s">
        <v>175</v>
      </c>
      <c r="X3" s="218"/>
      <c r="Y3" s="209" t="s">
        <v>176</v>
      </c>
      <c r="Z3" s="210"/>
    </row>
    <row r="4" spans="1:28" ht="29.25" thickBot="1" x14ac:dyDescent="0.3">
      <c r="A4" s="206"/>
      <c r="B4" s="208"/>
      <c r="C4" s="211" t="s">
        <v>41</v>
      </c>
      <c r="D4" s="212"/>
      <c r="E4" s="212"/>
      <c r="F4" s="212"/>
      <c r="G4" s="212"/>
      <c r="H4" s="212"/>
      <c r="I4" s="212"/>
      <c r="J4" s="212"/>
      <c r="K4" s="213"/>
      <c r="L4" s="137" t="s">
        <v>53</v>
      </c>
      <c r="M4" s="211" t="s">
        <v>41</v>
      </c>
      <c r="N4" s="212"/>
      <c r="O4" s="212"/>
      <c r="P4" s="212"/>
      <c r="Q4" s="212"/>
      <c r="R4" s="212"/>
      <c r="S4" s="212"/>
      <c r="T4" s="212"/>
      <c r="U4" s="213"/>
      <c r="V4" s="137" t="s">
        <v>53</v>
      </c>
      <c r="W4" s="103" t="s">
        <v>42</v>
      </c>
      <c r="X4" s="104" t="s">
        <v>113</v>
      </c>
      <c r="Y4" s="95" t="s">
        <v>41</v>
      </c>
      <c r="Z4" s="96" t="s">
        <v>42</v>
      </c>
    </row>
    <row r="5" spans="1:28" ht="19.5" x14ac:dyDescent="0.35">
      <c r="A5" s="97">
        <v>1</v>
      </c>
      <c r="B5" s="105" t="s">
        <v>9</v>
      </c>
      <c r="C5" s="141">
        <v>134</v>
      </c>
      <c r="D5" s="142">
        <v>150</v>
      </c>
      <c r="E5" s="142">
        <v>150</v>
      </c>
      <c r="F5" s="142">
        <v>134</v>
      </c>
      <c r="G5" s="142">
        <v>142</v>
      </c>
      <c r="H5" s="142">
        <v>134</v>
      </c>
      <c r="I5" s="142">
        <v>84</v>
      </c>
      <c r="J5" s="142">
        <v>68</v>
      </c>
      <c r="K5" s="149">
        <v>54</v>
      </c>
      <c r="L5" s="152">
        <f t="shared" ref="L5:L15" si="0">SUM(C5:K5)</f>
        <v>1050</v>
      </c>
      <c r="M5" s="156">
        <v>150</v>
      </c>
      <c r="N5" s="142">
        <v>150</v>
      </c>
      <c r="O5" s="142">
        <v>150</v>
      </c>
      <c r="P5" s="142">
        <v>150</v>
      </c>
      <c r="Q5" s="142">
        <v>150</v>
      </c>
      <c r="R5" s="142">
        <v>142</v>
      </c>
      <c r="S5" s="149">
        <v>150</v>
      </c>
      <c r="T5" s="142">
        <v>128</v>
      </c>
      <c r="U5" s="161">
        <v>150</v>
      </c>
      <c r="V5" s="152">
        <f t="shared" ref="V5:V15" si="1">SUM(M5:U5)</f>
        <v>1320</v>
      </c>
      <c r="W5" s="165" t="s">
        <v>198</v>
      </c>
      <c r="X5" s="101">
        <v>134</v>
      </c>
      <c r="Y5" s="176">
        <f t="shared" ref="Y5:Y15" si="2">X5+V5+L5</f>
        <v>2504</v>
      </c>
      <c r="Z5" s="174" t="s">
        <v>196</v>
      </c>
    </row>
    <row r="6" spans="1:28" ht="19.5" x14ac:dyDescent="0.35">
      <c r="A6" s="98">
        <v>2</v>
      </c>
      <c r="B6" s="106" t="s">
        <v>97</v>
      </c>
      <c r="C6" s="143">
        <v>150</v>
      </c>
      <c r="D6" s="144">
        <v>142</v>
      </c>
      <c r="E6" s="144">
        <v>150</v>
      </c>
      <c r="F6" s="144">
        <v>142</v>
      </c>
      <c r="G6" s="144">
        <v>128</v>
      </c>
      <c r="H6" s="144">
        <v>122</v>
      </c>
      <c r="I6" s="144">
        <v>116</v>
      </c>
      <c r="J6" s="144">
        <v>112</v>
      </c>
      <c r="K6" s="150">
        <v>108</v>
      </c>
      <c r="L6" s="153">
        <f t="shared" si="0"/>
        <v>1170</v>
      </c>
      <c r="M6" s="157">
        <v>142</v>
      </c>
      <c r="N6" s="144">
        <v>134</v>
      </c>
      <c r="O6" s="144">
        <v>122</v>
      </c>
      <c r="P6" s="144">
        <v>142</v>
      </c>
      <c r="Q6" s="144">
        <v>122</v>
      </c>
      <c r="R6" s="144">
        <v>80</v>
      </c>
      <c r="S6" s="150">
        <v>142</v>
      </c>
      <c r="T6" s="144">
        <v>128</v>
      </c>
      <c r="U6" s="162">
        <v>116</v>
      </c>
      <c r="V6" s="153">
        <f t="shared" si="1"/>
        <v>1128</v>
      </c>
      <c r="W6" s="166" t="s">
        <v>196</v>
      </c>
      <c r="X6" s="102">
        <v>150</v>
      </c>
      <c r="Y6" s="177">
        <f t="shared" si="2"/>
        <v>2448</v>
      </c>
      <c r="Z6" s="175" t="s">
        <v>197</v>
      </c>
    </row>
    <row r="7" spans="1:28" ht="19.5" x14ac:dyDescent="0.35">
      <c r="A7" s="98">
        <v>3</v>
      </c>
      <c r="B7" s="106" t="s">
        <v>39</v>
      </c>
      <c r="C7" s="143">
        <v>112</v>
      </c>
      <c r="D7" s="144">
        <v>128</v>
      </c>
      <c r="E7" s="144">
        <v>112</v>
      </c>
      <c r="F7" s="144">
        <v>150</v>
      </c>
      <c r="G7" s="144">
        <v>142</v>
      </c>
      <c r="H7" s="144">
        <v>134</v>
      </c>
      <c r="I7" s="144">
        <v>150</v>
      </c>
      <c r="J7" s="144">
        <v>52</v>
      </c>
      <c r="K7" s="150"/>
      <c r="L7" s="153">
        <f t="shared" si="0"/>
        <v>980</v>
      </c>
      <c r="M7" s="157">
        <v>116</v>
      </c>
      <c r="N7" s="144">
        <v>104</v>
      </c>
      <c r="O7" s="144">
        <v>100</v>
      </c>
      <c r="P7" s="144">
        <v>150</v>
      </c>
      <c r="Q7" s="144">
        <v>134</v>
      </c>
      <c r="R7" s="144">
        <v>92</v>
      </c>
      <c r="S7" s="150">
        <v>68</v>
      </c>
      <c r="T7" s="144">
        <v>150</v>
      </c>
      <c r="U7" s="162"/>
      <c r="V7" s="153">
        <f t="shared" si="1"/>
        <v>914</v>
      </c>
      <c r="W7" s="179">
        <v>5</v>
      </c>
      <c r="X7" s="102">
        <v>122</v>
      </c>
      <c r="Y7" s="177">
        <f t="shared" si="2"/>
        <v>2016</v>
      </c>
      <c r="Z7" s="175" t="s">
        <v>198</v>
      </c>
    </row>
    <row r="8" spans="1:28" ht="19.5" x14ac:dyDescent="0.35">
      <c r="A8" s="98">
        <v>4</v>
      </c>
      <c r="B8" s="106" t="s">
        <v>162</v>
      </c>
      <c r="C8" s="143">
        <v>122</v>
      </c>
      <c r="D8" s="144">
        <v>128</v>
      </c>
      <c r="E8" s="144">
        <v>134</v>
      </c>
      <c r="F8" s="144">
        <v>122</v>
      </c>
      <c r="G8" s="144">
        <v>96</v>
      </c>
      <c r="H8" s="144">
        <v>92</v>
      </c>
      <c r="I8" s="144">
        <v>76</v>
      </c>
      <c r="J8" s="144">
        <v>58</v>
      </c>
      <c r="K8" s="150"/>
      <c r="L8" s="153">
        <f t="shared" si="0"/>
        <v>828</v>
      </c>
      <c r="M8" s="157">
        <v>134</v>
      </c>
      <c r="N8" s="144">
        <v>122</v>
      </c>
      <c r="O8" s="144">
        <v>112</v>
      </c>
      <c r="P8" s="144">
        <v>128</v>
      </c>
      <c r="Q8" s="144">
        <v>104</v>
      </c>
      <c r="R8" s="144">
        <v>72</v>
      </c>
      <c r="S8" s="150">
        <v>134</v>
      </c>
      <c r="T8" s="144">
        <v>104</v>
      </c>
      <c r="U8" s="162">
        <v>100</v>
      </c>
      <c r="V8" s="153">
        <f t="shared" si="1"/>
        <v>1010</v>
      </c>
      <c r="W8" s="179">
        <v>6</v>
      </c>
      <c r="X8" s="102">
        <v>116</v>
      </c>
      <c r="Y8" s="177">
        <f t="shared" si="2"/>
        <v>1954</v>
      </c>
      <c r="Z8" s="180">
        <v>4</v>
      </c>
      <c r="AB8" s="1" t="s">
        <v>6</v>
      </c>
    </row>
    <row r="9" spans="1:28" ht="19.5" x14ac:dyDescent="0.35">
      <c r="A9" s="98">
        <v>5</v>
      </c>
      <c r="B9" s="106" t="s">
        <v>16</v>
      </c>
      <c r="C9" s="143">
        <v>142</v>
      </c>
      <c r="D9" s="144">
        <v>150</v>
      </c>
      <c r="E9" s="144">
        <v>116</v>
      </c>
      <c r="F9" s="144">
        <v>128</v>
      </c>
      <c r="G9" s="144">
        <v>88</v>
      </c>
      <c r="H9" s="144">
        <v>72</v>
      </c>
      <c r="I9" s="144">
        <v>64</v>
      </c>
      <c r="J9" s="144">
        <v>60</v>
      </c>
      <c r="K9" s="150"/>
      <c r="L9" s="153">
        <f t="shared" si="0"/>
        <v>820</v>
      </c>
      <c r="M9" s="157">
        <v>150</v>
      </c>
      <c r="N9" s="144">
        <v>150</v>
      </c>
      <c r="O9" s="144">
        <v>142</v>
      </c>
      <c r="P9" s="144">
        <v>100</v>
      </c>
      <c r="Q9" s="144">
        <v>100</v>
      </c>
      <c r="R9" s="144">
        <v>96</v>
      </c>
      <c r="S9" s="150">
        <v>88</v>
      </c>
      <c r="T9" s="144">
        <v>108</v>
      </c>
      <c r="U9" s="162"/>
      <c r="V9" s="153">
        <f t="shared" si="1"/>
        <v>934</v>
      </c>
      <c r="W9" s="179">
        <v>4</v>
      </c>
      <c r="X9" s="102">
        <v>128</v>
      </c>
      <c r="Y9" s="177">
        <f t="shared" si="2"/>
        <v>1882</v>
      </c>
      <c r="Z9" s="180">
        <v>5</v>
      </c>
    </row>
    <row r="10" spans="1:28" ht="19.5" x14ac:dyDescent="0.35">
      <c r="A10" s="98">
        <v>6</v>
      </c>
      <c r="B10" s="106" t="s">
        <v>0</v>
      </c>
      <c r="C10" s="143">
        <v>134</v>
      </c>
      <c r="D10" s="144">
        <v>142</v>
      </c>
      <c r="E10" s="144">
        <v>122</v>
      </c>
      <c r="F10" s="144">
        <v>108</v>
      </c>
      <c r="G10" s="144">
        <v>100</v>
      </c>
      <c r="H10" s="144">
        <v>56</v>
      </c>
      <c r="I10" s="144"/>
      <c r="J10" s="144"/>
      <c r="K10" s="150"/>
      <c r="L10" s="153">
        <f t="shared" si="0"/>
        <v>662</v>
      </c>
      <c r="M10" s="157">
        <v>134</v>
      </c>
      <c r="N10" s="144">
        <v>142</v>
      </c>
      <c r="O10" s="144">
        <v>116</v>
      </c>
      <c r="P10" s="144">
        <v>112</v>
      </c>
      <c r="Q10" s="144">
        <v>134</v>
      </c>
      <c r="R10" s="144"/>
      <c r="S10" s="150"/>
      <c r="T10" s="144"/>
      <c r="U10" s="162"/>
      <c r="V10" s="153">
        <f t="shared" si="1"/>
        <v>638</v>
      </c>
      <c r="W10" s="179">
        <v>7</v>
      </c>
      <c r="X10" s="102">
        <v>112</v>
      </c>
      <c r="Y10" s="177">
        <f t="shared" si="2"/>
        <v>1412</v>
      </c>
      <c r="Z10" s="180">
        <v>6</v>
      </c>
    </row>
    <row r="11" spans="1:28" ht="19.5" x14ac:dyDescent="0.35">
      <c r="A11" s="98">
        <v>7</v>
      </c>
      <c r="B11" s="106" t="s">
        <v>105</v>
      </c>
      <c r="C11" s="143">
        <v>150</v>
      </c>
      <c r="D11" s="144">
        <v>122</v>
      </c>
      <c r="E11" s="144">
        <v>142</v>
      </c>
      <c r="F11" s="144">
        <v>104</v>
      </c>
      <c r="G11" s="144">
        <v>80</v>
      </c>
      <c r="H11" s="144"/>
      <c r="I11" s="144"/>
      <c r="J11" s="144"/>
      <c r="K11" s="150"/>
      <c r="L11" s="153">
        <f t="shared" si="0"/>
        <v>598</v>
      </c>
      <c r="M11" s="157">
        <v>128</v>
      </c>
      <c r="N11" s="144">
        <v>122</v>
      </c>
      <c r="O11" s="144">
        <v>122</v>
      </c>
      <c r="P11" s="144">
        <v>104</v>
      </c>
      <c r="Q11" s="144">
        <v>76</v>
      </c>
      <c r="R11" s="144"/>
      <c r="S11" s="150"/>
      <c r="T11" s="144"/>
      <c r="U11" s="162"/>
      <c r="V11" s="153">
        <f t="shared" si="1"/>
        <v>552</v>
      </c>
      <c r="W11" s="179">
        <v>8</v>
      </c>
      <c r="X11" s="102">
        <v>108</v>
      </c>
      <c r="Y11" s="177">
        <f t="shared" si="2"/>
        <v>1258</v>
      </c>
      <c r="Z11" s="180">
        <v>7</v>
      </c>
    </row>
    <row r="12" spans="1:28" ht="19.5" x14ac:dyDescent="0.35">
      <c r="A12" s="98">
        <v>8</v>
      </c>
      <c r="B12" s="106" t="s">
        <v>7</v>
      </c>
      <c r="C12" s="143">
        <v>116</v>
      </c>
      <c r="D12" s="144">
        <v>150</v>
      </c>
      <c r="E12" s="144"/>
      <c r="F12" s="144"/>
      <c r="G12" s="144"/>
      <c r="H12" s="144"/>
      <c r="I12" s="144"/>
      <c r="J12" s="144"/>
      <c r="K12" s="150"/>
      <c r="L12" s="153">
        <f t="shared" si="0"/>
        <v>266</v>
      </c>
      <c r="M12" s="157">
        <v>150</v>
      </c>
      <c r="N12" s="144">
        <v>134</v>
      </c>
      <c r="O12" s="144">
        <v>134</v>
      </c>
      <c r="P12" s="144">
        <v>108</v>
      </c>
      <c r="Q12" s="144">
        <v>116</v>
      </c>
      <c r="R12" s="144">
        <v>112</v>
      </c>
      <c r="S12" s="150">
        <v>108</v>
      </c>
      <c r="T12" s="144">
        <v>84</v>
      </c>
      <c r="U12" s="162"/>
      <c r="V12" s="153">
        <f t="shared" si="1"/>
        <v>946</v>
      </c>
      <c r="W12" s="179"/>
      <c r="X12" s="102"/>
      <c r="Y12" s="177">
        <f t="shared" si="2"/>
        <v>1212</v>
      </c>
      <c r="Z12" s="180">
        <v>8</v>
      </c>
    </row>
    <row r="13" spans="1:28" ht="19.5" x14ac:dyDescent="0.35">
      <c r="A13" s="99">
        <v>9</v>
      </c>
      <c r="B13" s="107" t="s">
        <v>80</v>
      </c>
      <c r="C13" s="145">
        <v>150</v>
      </c>
      <c r="D13" s="146">
        <v>134</v>
      </c>
      <c r="E13" s="146"/>
      <c r="F13" s="146"/>
      <c r="G13" s="146"/>
      <c r="H13" s="146"/>
      <c r="I13" s="146"/>
      <c r="J13" s="144"/>
      <c r="K13" s="150"/>
      <c r="L13" s="153">
        <f t="shared" si="0"/>
        <v>284</v>
      </c>
      <c r="M13" s="158">
        <v>128</v>
      </c>
      <c r="N13" s="146">
        <v>142</v>
      </c>
      <c r="O13" s="146">
        <v>116</v>
      </c>
      <c r="P13" s="146">
        <v>112</v>
      </c>
      <c r="Q13" s="146">
        <v>108</v>
      </c>
      <c r="R13" s="146">
        <v>112</v>
      </c>
      <c r="S13" s="159"/>
      <c r="T13" s="146"/>
      <c r="U13" s="163"/>
      <c r="V13" s="153">
        <f t="shared" si="1"/>
        <v>718</v>
      </c>
      <c r="W13" s="167" t="s">
        <v>197</v>
      </c>
      <c r="X13" s="170">
        <v>142</v>
      </c>
      <c r="Y13" s="177">
        <f t="shared" si="2"/>
        <v>1144</v>
      </c>
      <c r="Z13" s="180">
        <v>9</v>
      </c>
    </row>
    <row r="14" spans="1:28" ht="19.5" x14ac:dyDescent="0.35">
      <c r="A14" s="98">
        <v>10</v>
      </c>
      <c r="B14" s="106" t="s">
        <v>56</v>
      </c>
      <c r="C14" s="143">
        <v>134</v>
      </c>
      <c r="D14" s="144">
        <v>128</v>
      </c>
      <c r="E14" s="144">
        <v>104</v>
      </c>
      <c r="F14" s="144"/>
      <c r="G14" s="144"/>
      <c r="H14" s="144"/>
      <c r="I14" s="144"/>
      <c r="J14" s="144"/>
      <c r="K14" s="150"/>
      <c r="L14" s="153">
        <f t="shared" si="0"/>
        <v>366</v>
      </c>
      <c r="M14" s="157">
        <v>142</v>
      </c>
      <c r="N14" s="144">
        <v>128</v>
      </c>
      <c r="O14" s="144">
        <v>96</v>
      </c>
      <c r="P14" s="144">
        <v>92</v>
      </c>
      <c r="Q14" s="144">
        <v>134</v>
      </c>
      <c r="R14" s="144">
        <v>122</v>
      </c>
      <c r="S14" s="150"/>
      <c r="T14" s="144"/>
      <c r="U14" s="162"/>
      <c r="V14" s="153">
        <f t="shared" si="1"/>
        <v>714</v>
      </c>
      <c r="W14" s="166"/>
      <c r="X14" s="102"/>
      <c r="Y14" s="177">
        <f t="shared" si="2"/>
        <v>1080</v>
      </c>
      <c r="Z14" s="180">
        <v>10</v>
      </c>
    </row>
    <row r="15" spans="1:28" ht="20.25" thickBot="1" x14ac:dyDescent="0.4">
      <c r="A15" s="100">
        <v>11</v>
      </c>
      <c r="B15" s="108" t="s">
        <v>49</v>
      </c>
      <c r="C15" s="147">
        <v>142</v>
      </c>
      <c r="D15" s="148">
        <v>142</v>
      </c>
      <c r="E15" s="148"/>
      <c r="F15" s="148"/>
      <c r="G15" s="148"/>
      <c r="H15" s="148"/>
      <c r="I15" s="148"/>
      <c r="J15" s="148"/>
      <c r="K15" s="151"/>
      <c r="L15" s="154">
        <f t="shared" si="0"/>
        <v>284</v>
      </c>
      <c r="M15" s="160">
        <v>142</v>
      </c>
      <c r="N15" s="148">
        <v>128</v>
      </c>
      <c r="O15" s="148"/>
      <c r="P15" s="148"/>
      <c r="Q15" s="148"/>
      <c r="R15" s="148"/>
      <c r="S15" s="151"/>
      <c r="T15" s="148"/>
      <c r="U15" s="164"/>
      <c r="V15" s="154">
        <f t="shared" si="1"/>
        <v>270</v>
      </c>
      <c r="W15" s="168"/>
      <c r="X15" s="169"/>
      <c r="Y15" s="178">
        <f t="shared" si="2"/>
        <v>554</v>
      </c>
      <c r="Z15" s="181">
        <v>11</v>
      </c>
    </row>
    <row r="16" spans="1:28" ht="19.5" x14ac:dyDescent="0.35">
      <c r="A16" s="94"/>
      <c r="B16" s="93"/>
      <c r="C16" s="94"/>
      <c r="D16" s="94"/>
      <c r="E16" s="94"/>
      <c r="F16" s="94"/>
      <c r="G16" s="94"/>
      <c r="H16" s="94"/>
      <c r="I16" s="94"/>
      <c r="J16" s="94"/>
      <c r="K16" s="94"/>
      <c r="L16" s="182"/>
      <c r="M16" s="183"/>
      <c r="N16" s="183"/>
      <c r="O16" s="183"/>
      <c r="P16" s="183"/>
      <c r="Q16" s="183"/>
      <c r="R16" s="183"/>
      <c r="S16" s="183"/>
      <c r="T16" s="183"/>
      <c r="U16" s="183"/>
      <c r="V16" s="184"/>
      <c r="W16" s="184"/>
      <c r="X16" s="184"/>
      <c r="Y16" s="185"/>
      <c r="Z16" s="184"/>
    </row>
    <row r="23" spans="2:16" ht="15.75" x14ac:dyDescent="0.25">
      <c r="B23" s="203" t="s">
        <v>308</v>
      </c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</row>
    <row r="24" spans="2:16" ht="13.9" x14ac:dyDescent="0.25">
      <c r="C24" s="93"/>
      <c r="D24" s="93"/>
      <c r="E24" s="93"/>
      <c r="F24" s="93"/>
      <c r="G24" s="93"/>
      <c r="H24" s="93"/>
      <c r="I24" s="93"/>
    </row>
    <row r="25" spans="2:16" ht="15.75" x14ac:dyDescent="0.25">
      <c r="B25" s="203" t="s">
        <v>309</v>
      </c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</row>
    <row r="26" spans="2:16" ht="13.9" x14ac:dyDescent="0.25">
      <c r="C26" s="93"/>
      <c r="D26" s="93"/>
      <c r="E26" s="93"/>
      <c r="F26" s="93"/>
      <c r="G26" s="93"/>
      <c r="H26" s="93"/>
      <c r="I26" s="93"/>
    </row>
  </sheetData>
  <sortState xmlns:xlrd2="http://schemas.microsoft.com/office/spreadsheetml/2017/richdata2" ref="A5:Z15">
    <sortCondition descending="1" ref="Z5:Z15"/>
  </sortState>
  <mergeCells count="11">
    <mergeCell ref="B23:P23"/>
    <mergeCell ref="B25:P25"/>
    <mergeCell ref="A1:Z1"/>
    <mergeCell ref="A3:A4"/>
    <mergeCell ref="B3:B4"/>
    <mergeCell ref="Y3:Z3"/>
    <mergeCell ref="C4:K4"/>
    <mergeCell ref="C3:L3"/>
    <mergeCell ref="M4:U4"/>
    <mergeCell ref="M3:V3"/>
    <mergeCell ref="W3:X3"/>
  </mergeCells>
  <printOptions horizontalCentered="1"/>
  <pageMargins left="0.16" right="0.16" top="2.15" bottom="0.54" header="0.37" footer="0.31496062992125984"/>
  <pageSetup paperSize="9" scale="88" orientation="landscape" r:id="rId1"/>
  <headerFooter>
    <oddHeader>&amp;C&amp;G</oddHeader>
  </headerFooter>
  <colBreaks count="1" manualBreakCount="1">
    <brk id="26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70"/>
  <sheetViews>
    <sheetView view="pageBreakPreview" zoomScale="84" zoomScaleNormal="100" zoomScaleSheetLayoutView="84" workbookViewId="0">
      <selection activeCell="E11" sqref="E11"/>
    </sheetView>
  </sheetViews>
  <sheetFormatPr defaultRowHeight="15" x14ac:dyDescent="0.25"/>
  <cols>
    <col min="1" max="1" width="4" customWidth="1"/>
    <col min="2" max="2" width="4.42578125" customWidth="1"/>
    <col min="3" max="3" width="24.5703125" customWidth="1"/>
    <col min="4" max="4" width="13.42578125" customWidth="1"/>
    <col min="5" max="5" width="8" customWidth="1"/>
    <col min="6" max="6" width="20.85546875" customWidth="1"/>
    <col min="7" max="7" width="20.28515625" customWidth="1"/>
    <col min="8" max="8" width="9.42578125" customWidth="1"/>
    <col min="9" max="9" width="3.42578125" customWidth="1"/>
    <col min="10" max="10" width="3.5703125" customWidth="1"/>
    <col min="11" max="12" width="3.42578125" customWidth="1"/>
    <col min="13" max="13" width="3.28515625" customWidth="1"/>
    <col min="14" max="14" width="3.5703125" customWidth="1"/>
    <col min="15" max="18" width="3.28515625" customWidth="1"/>
    <col min="19" max="19" width="3.42578125" customWidth="1"/>
    <col min="20" max="20" width="3.5703125" customWidth="1"/>
    <col min="21" max="21" width="3.85546875" hidden="1" customWidth="1"/>
    <col min="22" max="22" width="4.140625" hidden="1" customWidth="1"/>
    <col min="23" max="23" width="3.42578125" customWidth="1"/>
    <col min="24" max="24" width="3.7109375" customWidth="1"/>
    <col min="25" max="25" width="4.28515625" customWidth="1"/>
    <col min="26" max="26" width="3.7109375" customWidth="1"/>
    <col min="27" max="28" width="3.85546875" customWidth="1"/>
    <col min="29" max="29" width="4" customWidth="1"/>
    <col min="30" max="30" width="3.85546875" customWidth="1"/>
    <col min="31" max="31" width="5" customWidth="1"/>
  </cols>
  <sheetData>
    <row r="1" spans="1:22" x14ac:dyDescent="0.25">
      <c r="D1" s="74">
        <v>44278</v>
      </c>
    </row>
    <row r="5" spans="1:22" ht="15" customHeight="1" x14ac:dyDescent="0.25">
      <c r="A5" s="242" t="s">
        <v>97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</row>
    <row r="6" spans="1:22" ht="15" customHeight="1" x14ac:dyDescent="0.25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</row>
    <row r="7" spans="1:22" ht="18.75" customHeight="1" x14ac:dyDescent="0.25">
      <c r="A7" s="245" t="s">
        <v>13</v>
      </c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</row>
    <row r="8" spans="1:22" ht="18.75" customHeight="1" x14ac:dyDescent="0.25">
      <c r="A8" s="224" t="s">
        <v>55</v>
      </c>
      <c r="B8" s="222" t="s">
        <v>63</v>
      </c>
      <c r="C8" s="224" t="s">
        <v>64</v>
      </c>
      <c r="D8" s="224" t="s">
        <v>65</v>
      </c>
      <c r="E8" s="224" t="s">
        <v>33</v>
      </c>
      <c r="F8" s="231" t="s">
        <v>4</v>
      </c>
      <c r="G8" s="224" t="s">
        <v>50</v>
      </c>
      <c r="H8" s="250" t="s">
        <v>60</v>
      </c>
      <c r="I8" s="230" t="s">
        <v>100</v>
      </c>
      <c r="J8" s="230"/>
      <c r="K8" s="230" t="s">
        <v>101</v>
      </c>
      <c r="L8" s="230"/>
      <c r="M8" s="230" t="s">
        <v>102</v>
      </c>
      <c r="N8" s="230"/>
      <c r="O8" s="230" t="s">
        <v>103</v>
      </c>
      <c r="P8" s="230"/>
      <c r="Q8" s="230"/>
      <c r="R8" s="230"/>
      <c r="S8" s="110"/>
      <c r="T8" s="110"/>
      <c r="U8" s="110"/>
      <c r="V8" s="110"/>
    </row>
    <row r="9" spans="1:22" ht="15" customHeight="1" x14ac:dyDescent="0.25">
      <c r="A9" s="224"/>
      <c r="B9" s="222"/>
      <c r="C9" s="224"/>
      <c r="D9" s="224"/>
      <c r="E9" s="224"/>
      <c r="F9" s="232"/>
      <c r="G9" s="224"/>
      <c r="H9" s="250"/>
      <c r="I9" s="220" t="s">
        <v>67</v>
      </c>
      <c r="J9" s="220" t="s">
        <v>66</v>
      </c>
      <c r="K9" s="221" t="s">
        <v>120</v>
      </c>
      <c r="L9" s="221" t="s">
        <v>121</v>
      </c>
      <c r="M9" s="220" t="s">
        <v>122</v>
      </c>
      <c r="N9" s="220" t="s">
        <v>123</v>
      </c>
      <c r="O9" s="221" t="s">
        <v>87</v>
      </c>
      <c r="P9" s="221" t="s">
        <v>88</v>
      </c>
      <c r="Q9" s="221" t="s">
        <v>89</v>
      </c>
      <c r="R9" s="221" t="s">
        <v>90</v>
      </c>
      <c r="S9" s="110"/>
      <c r="T9" s="110"/>
      <c r="U9" s="110"/>
      <c r="V9" s="110"/>
    </row>
    <row r="10" spans="1:22" ht="104.25" customHeight="1" x14ac:dyDescent="0.25">
      <c r="A10" s="224"/>
      <c r="B10" s="222"/>
      <c r="C10" s="224"/>
      <c r="D10" s="224"/>
      <c r="E10" s="224"/>
      <c r="F10" s="233"/>
      <c r="G10" s="224"/>
      <c r="H10" s="250"/>
      <c r="I10" s="220"/>
      <c r="J10" s="220"/>
      <c r="K10" s="221"/>
      <c r="L10" s="221"/>
      <c r="M10" s="220"/>
      <c r="N10" s="220"/>
      <c r="O10" s="221"/>
      <c r="P10" s="221"/>
      <c r="Q10" s="221"/>
      <c r="R10" s="221"/>
      <c r="S10" s="110"/>
      <c r="T10" s="110"/>
      <c r="U10" s="110"/>
      <c r="V10" s="110"/>
    </row>
    <row r="11" spans="1:22" ht="15.75" x14ac:dyDescent="0.25">
      <c r="A11" s="109">
        <v>1</v>
      </c>
      <c r="B11" s="109"/>
      <c r="C11" s="115" t="s">
        <v>139</v>
      </c>
      <c r="D11" s="112">
        <v>38219</v>
      </c>
      <c r="E11" s="125">
        <f t="shared" ref="E11:E19" si="0">DATEDIF(D11,$D$1,"Y")</f>
        <v>16</v>
      </c>
      <c r="F11" s="109" t="s">
        <v>17</v>
      </c>
      <c r="G11" s="109" t="s">
        <v>140</v>
      </c>
      <c r="H11" s="109" t="s">
        <v>81</v>
      </c>
      <c r="I11" s="113"/>
      <c r="J11" s="113"/>
      <c r="K11" s="109"/>
      <c r="L11" s="113"/>
      <c r="M11" s="113"/>
      <c r="N11" s="113" t="s">
        <v>96</v>
      </c>
      <c r="O11" s="109"/>
      <c r="P11" s="113"/>
      <c r="Q11" s="117"/>
      <c r="R11" s="117"/>
      <c r="S11" s="110"/>
      <c r="T11" s="110"/>
      <c r="U11" s="110"/>
      <c r="V11" s="110"/>
    </row>
    <row r="12" spans="1:22" ht="15.75" x14ac:dyDescent="0.25">
      <c r="A12" s="109">
        <v>2</v>
      </c>
      <c r="B12" s="109"/>
      <c r="C12" s="115" t="s">
        <v>82</v>
      </c>
      <c r="D12" s="112">
        <v>37965</v>
      </c>
      <c r="E12" s="125">
        <f t="shared" si="0"/>
        <v>17</v>
      </c>
      <c r="F12" s="109" t="s">
        <v>17</v>
      </c>
      <c r="G12" s="109" t="s">
        <v>140</v>
      </c>
      <c r="H12" s="109" t="s">
        <v>81</v>
      </c>
      <c r="I12" s="113"/>
      <c r="J12" s="113"/>
      <c r="K12" s="109"/>
      <c r="L12" s="113"/>
      <c r="M12" s="113"/>
      <c r="N12" s="113" t="s">
        <v>96</v>
      </c>
      <c r="O12" s="109"/>
      <c r="P12" s="113"/>
      <c r="Q12" s="117"/>
      <c r="R12" s="117"/>
      <c r="S12" s="110"/>
      <c r="T12" s="110"/>
      <c r="U12" s="110"/>
      <c r="V12" s="110"/>
    </row>
    <row r="13" spans="1:22" ht="15.75" x14ac:dyDescent="0.25">
      <c r="A13" s="109">
        <v>3</v>
      </c>
      <c r="B13" s="109"/>
      <c r="C13" s="115" t="s">
        <v>141</v>
      </c>
      <c r="D13" s="112">
        <v>37354</v>
      </c>
      <c r="E13" s="125">
        <f t="shared" si="0"/>
        <v>18</v>
      </c>
      <c r="F13" s="109" t="s">
        <v>17</v>
      </c>
      <c r="G13" s="109" t="s">
        <v>140</v>
      </c>
      <c r="H13" s="109" t="s">
        <v>81</v>
      </c>
      <c r="I13" s="113"/>
      <c r="J13" s="113"/>
      <c r="K13" s="109"/>
      <c r="L13" s="113"/>
      <c r="M13" s="113"/>
      <c r="N13" s="113" t="s">
        <v>96</v>
      </c>
      <c r="O13" s="109"/>
      <c r="P13" s="113"/>
      <c r="Q13" s="117"/>
      <c r="R13" s="117"/>
      <c r="S13" s="110"/>
      <c r="T13" s="110"/>
      <c r="U13" s="110"/>
      <c r="V13" s="110"/>
    </row>
    <row r="14" spans="1:22" ht="15.75" x14ac:dyDescent="0.25">
      <c r="A14" s="109">
        <v>4</v>
      </c>
      <c r="B14" s="109"/>
      <c r="C14" s="115" t="s">
        <v>142</v>
      </c>
      <c r="D14" s="112">
        <v>38240</v>
      </c>
      <c r="E14" s="125">
        <f t="shared" si="0"/>
        <v>16</v>
      </c>
      <c r="F14" s="109" t="s">
        <v>17</v>
      </c>
      <c r="G14" s="109" t="s">
        <v>140</v>
      </c>
      <c r="H14" s="109" t="s">
        <v>81</v>
      </c>
      <c r="I14" s="113"/>
      <c r="J14" s="113"/>
      <c r="K14" s="109"/>
      <c r="L14" s="113"/>
      <c r="M14" s="113"/>
      <c r="N14" s="113" t="s">
        <v>96</v>
      </c>
      <c r="O14" s="109"/>
      <c r="P14" s="113"/>
      <c r="Q14" s="117"/>
      <c r="R14" s="117"/>
      <c r="S14" s="110"/>
      <c r="T14" s="110"/>
      <c r="U14" s="110"/>
      <c r="V14" s="110"/>
    </row>
    <row r="15" spans="1:22" ht="15.75" x14ac:dyDescent="0.25">
      <c r="A15" s="109">
        <v>5</v>
      </c>
      <c r="B15" s="109"/>
      <c r="C15" s="115" t="s">
        <v>143</v>
      </c>
      <c r="D15" s="112">
        <v>39199</v>
      </c>
      <c r="E15" s="125">
        <f t="shared" si="0"/>
        <v>13</v>
      </c>
      <c r="F15" s="109" t="s">
        <v>17</v>
      </c>
      <c r="G15" s="109" t="s">
        <v>140</v>
      </c>
      <c r="H15" s="109" t="s">
        <v>81</v>
      </c>
      <c r="I15" s="113"/>
      <c r="J15" s="113"/>
      <c r="K15" s="109"/>
      <c r="L15" s="113" t="s">
        <v>96</v>
      </c>
      <c r="M15" s="113"/>
      <c r="N15" s="113"/>
      <c r="O15" s="109"/>
      <c r="P15" s="113"/>
      <c r="Q15" s="117"/>
      <c r="R15" s="117"/>
      <c r="S15" s="110"/>
      <c r="T15" s="110"/>
      <c r="U15" s="110"/>
      <c r="V15" s="110"/>
    </row>
    <row r="16" spans="1:22" ht="15.75" x14ac:dyDescent="0.25">
      <c r="A16" s="109">
        <v>6</v>
      </c>
      <c r="B16" s="109"/>
      <c r="C16" s="115" t="s">
        <v>94</v>
      </c>
      <c r="D16" s="112">
        <v>38057</v>
      </c>
      <c r="E16" s="125">
        <f t="shared" si="0"/>
        <v>17</v>
      </c>
      <c r="F16" s="109" t="s">
        <v>17</v>
      </c>
      <c r="G16" s="109" t="s">
        <v>140</v>
      </c>
      <c r="H16" s="109" t="s">
        <v>81</v>
      </c>
      <c r="I16" s="113"/>
      <c r="J16" s="113"/>
      <c r="K16" s="109"/>
      <c r="L16" s="113"/>
      <c r="M16" s="113"/>
      <c r="N16" s="113" t="s">
        <v>96</v>
      </c>
      <c r="O16" s="109"/>
      <c r="P16" s="113"/>
      <c r="Q16" s="117"/>
      <c r="R16" s="117"/>
      <c r="S16" s="110"/>
      <c r="T16" s="110"/>
      <c r="U16" s="110"/>
      <c r="V16" s="110"/>
    </row>
    <row r="17" spans="1:30" ht="15.75" x14ac:dyDescent="0.25">
      <c r="A17" s="109">
        <v>7</v>
      </c>
      <c r="B17" s="109"/>
      <c r="C17" s="115" t="s">
        <v>43</v>
      </c>
      <c r="D17" s="112">
        <v>37682</v>
      </c>
      <c r="E17" s="125">
        <f t="shared" si="0"/>
        <v>18</v>
      </c>
      <c r="F17" s="109" t="s">
        <v>17</v>
      </c>
      <c r="G17" s="109" t="s">
        <v>140</v>
      </c>
      <c r="H17" s="109" t="s">
        <v>81</v>
      </c>
      <c r="I17" s="113"/>
      <c r="J17" s="113"/>
      <c r="K17" s="109"/>
      <c r="L17" s="113"/>
      <c r="M17" s="113"/>
      <c r="N17" s="113" t="s">
        <v>96</v>
      </c>
      <c r="O17" s="109"/>
      <c r="P17" s="113"/>
      <c r="Q17" s="117"/>
      <c r="R17" s="117"/>
      <c r="S17" s="110"/>
      <c r="T17" s="110"/>
      <c r="U17" s="110"/>
      <c r="V17" s="110"/>
    </row>
    <row r="18" spans="1:30" ht="15.75" x14ac:dyDescent="0.25">
      <c r="A18" s="109">
        <v>8</v>
      </c>
      <c r="B18" s="109"/>
      <c r="C18" s="115" t="s">
        <v>85</v>
      </c>
      <c r="D18" s="112">
        <v>37441</v>
      </c>
      <c r="E18" s="125">
        <f t="shared" si="0"/>
        <v>18</v>
      </c>
      <c r="F18" s="109" t="s">
        <v>17</v>
      </c>
      <c r="G18" s="109" t="s">
        <v>140</v>
      </c>
      <c r="H18" s="109" t="s">
        <v>40</v>
      </c>
      <c r="I18" s="113"/>
      <c r="J18" s="113"/>
      <c r="K18" s="109"/>
      <c r="L18" s="113"/>
      <c r="M18" s="113"/>
      <c r="N18" s="113"/>
      <c r="O18" s="109"/>
      <c r="P18" s="113"/>
      <c r="Q18" s="117"/>
      <c r="R18" s="117" t="s">
        <v>96</v>
      </c>
      <c r="S18" s="110"/>
      <c r="T18" s="110"/>
      <c r="U18" s="110"/>
      <c r="V18" s="110"/>
    </row>
    <row r="19" spans="1:30" ht="15.75" x14ac:dyDescent="0.25">
      <c r="A19" s="109">
        <v>9</v>
      </c>
      <c r="B19" s="109"/>
      <c r="C19" s="115" t="s">
        <v>144</v>
      </c>
      <c r="D19" s="112">
        <v>37855</v>
      </c>
      <c r="E19" s="125">
        <f t="shared" si="0"/>
        <v>17</v>
      </c>
      <c r="F19" s="109" t="s">
        <v>17</v>
      </c>
      <c r="G19" s="109" t="s">
        <v>140</v>
      </c>
      <c r="H19" s="109" t="s">
        <v>40</v>
      </c>
      <c r="I19" s="113"/>
      <c r="J19" s="113"/>
      <c r="K19" s="109"/>
      <c r="L19" s="113"/>
      <c r="M19" s="113"/>
      <c r="N19" s="113"/>
      <c r="O19" s="109"/>
      <c r="P19" s="113"/>
      <c r="Q19" s="117"/>
      <c r="R19" s="117" t="s">
        <v>96</v>
      </c>
      <c r="S19" s="110"/>
      <c r="T19" s="110"/>
      <c r="U19" s="110"/>
      <c r="V19" s="110"/>
    </row>
    <row r="20" spans="1:30" ht="18.75" customHeight="1" x14ac:dyDescent="0.25">
      <c r="A20" s="225" t="s">
        <v>21</v>
      </c>
      <c r="B20" s="225"/>
      <c r="C20" s="225"/>
      <c r="D20" s="225"/>
      <c r="E20" s="225"/>
      <c r="F20" s="225"/>
      <c r="G20" s="225"/>
      <c r="H20" s="225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121"/>
      <c r="V20" s="121"/>
      <c r="W20" s="64"/>
      <c r="X20" s="64"/>
      <c r="Y20" s="64"/>
      <c r="Z20" s="64"/>
      <c r="AA20" s="64"/>
      <c r="AB20" s="64"/>
      <c r="AC20" s="64"/>
      <c r="AD20" s="64"/>
    </row>
    <row r="21" spans="1:30" ht="18.75" customHeight="1" x14ac:dyDescent="0.25">
      <c r="A21" s="231" t="s">
        <v>55</v>
      </c>
      <c r="B21" s="222" t="s">
        <v>63</v>
      </c>
      <c r="C21" s="224" t="s">
        <v>64</v>
      </c>
      <c r="D21" s="224" t="s">
        <v>65</v>
      </c>
      <c r="E21" s="231" t="s">
        <v>33</v>
      </c>
      <c r="F21" s="231" t="s">
        <v>4</v>
      </c>
      <c r="G21" s="231" t="s">
        <v>50</v>
      </c>
      <c r="H21" s="247" t="s">
        <v>60</v>
      </c>
      <c r="I21" s="230" t="s">
        <v>100</v>
      </c>
      <c r="J21" s="230"/>
      <c r="K21" s="230" t="s">
        <v>101</v>
      </c>
      <c r="L21" s="230"/>
      <c r="M21" s="230" t="s">
        <v>102</v>
      </c>
      <c r="N21" s="230"/>
      <c r="O21" s="230"/>
      <c r="P21" s="230"/>
      <c r="Q21" s="230" t="s">
        <v>103</v>
      </c>
      <c r="R21" s="230"/>
      <c r="S21" s="230"/>
      <c r="T21" s="230"/>
      <c r="U21" s="121"/>
      <c r="V21" s="121"/>
      <c r="W21" s="64"/>
      <c r="X21" s="64"/>
      <c r="Y21" s="64"/>
      <c r="Z21" s="64"/>
      <c r="AA21" s="64"/>
      <c r="AB21" s="64"/>
      <c r="AC21" s="64"/>
      <c r="AD21" s="64"/>
    </row>
    <row r="22" spans="1:30" ht="15" customHeight="1" x14ac:dyDescent="0.25">
      <c r="A22" s="232"/>
      <c r="B22" s="222"/>
      <c r="C22" s="224"/>
      <c r="D22" s="224"/>
      <c r="E22" s="232"/>
      <c r="F22" s="232"/>
      <c r="G22" s="232"/>
      <c r="H22" s="248"/>
      <c r="I22" s="223" t="s">
        <v>68</v>
      </c>
      <c r="J22" s="222" t="s">
        <v>71</v>
      </c>
      <c r="K22" s="223" t="s">
        <v>72</v>
      </c>
      <c r="L22" s="234" t="s">
        <v>73</v>
      </c>
      <c r="M22" s="219" t="s">
        <v>74</v>
      </c>
      <c r="N22" s="219" t="s">
        <v>69</v>
      </c>
      <c r="O22" s="219" t="s">
        <v>70</v>
      </c>
      <c r="P22" s="219" t="s">
        <v>75</v>
      </c>
      <c r="Q22" s="219" t="s">
        <v>76</v>
      </c>
      <c r="R22" s="219" t="s">
        <v>77</v>
      </c>
      <c r="S22" s="219" t="s">
        <v>78</v>
      </c>
      <c r="T22" s="219" t="s">
        <v>79</v>
      </c>
      <c r="U22" s="122"/>
      <c r="V22" s="122"/>
    </row>
    <row r="23" spans="1:30" ht="101.25" customHeight="1" x14ac:dyDescent="0.25">
      <c r="A23" s="233"/>
      <c r="B23" s="222"/>
      <c r="C23" s="224"/>
      <c r="D23" s="224"/>
      <c r="E23" s="233"/>
      <c r="F23" s="233"/>
      <c r="G23" s="233"/>
      <c r="H23" s="249"/>
      <c r="I23" s="223"/>
      <c r="J23" s="222"/>
      <c r="K23" s="223"/>
      <c r="L23" s="234"/>
      <c r="M23" s="219"/>
      <c r="N23" s="219"/>
      <c r="O23" s="219"/>
      <c r="P23" s="219"/>
      <c r="Q23" s="219"/>
      <c r="R23" s="219"/>
      <c r="S23" s="219"/>
      <c r="T23" s="219"/>
      <c r="U23" s="122"/>
      <c r="V23" s="122"/>
    </row>
    <row r="24" spans="1:30" ht="31.5" x14ac:dyDescent="0.25">
      <c r="A24" s="109">
        <v>1</v>
      </c>
      <c r="B24" s="109"/>
      <c r="C24" s="115" t="s">
        <v>139</v>
      </c>
      <c r="D24" s="112">
        <v>38219</v>
      </c>
      <c r="E24" s="125">
        <f t="shared" ref="E24:E32" si="1">DATEDIF(D24,$D$1,"Y")</f>
        <v>16</v>
      </c>
      <c r="F24" s="109" t="s">
        <v>17</v>
      </c>
      <c r="G24" s="109" t="s">
        <v>194</v>
      </c>
      <c r="H24" s="109" t="s">
        <v>81</v>
      </c>
      <c r="I24" s="113"/>
      <c r="J24" s="113"/>
      <c r="K24" s="109"/>
      <c r="L24" s="113"/>
      <c r="M24" s="113"/>
      <c r="N24" s="113"/>
      <c r="O24" s="109"/>
      <c r="P24" s="113" t="s">
        <v>96</v>
      </c>
      <c r="Q24" s="117"/>
      <c r="R24" s="117"/>
      <c r="S24" s="117"/>
      <c r="T24" s="117"/>
      <c r="U24" s="123"/>
      <c r="V24" s="123"/>
    </row>
    <row r="25" spans="1:30" ht="31.5" x14ac:dyDescent="0.25">
      <c r="A25" s="109">
        <v>2</v>
      </c>
      <c r="B25" s="109"/>
      <c r="C25" s="115" t="s">
        <v>82</v>
      </c>
      <c r="D25" s="112">
        <v>37965</v>
      </c>
      <c r="E25" s="125">
        <f t="shared" si="1"/>
        <v>17</v>
      </c>
      <c r="F25" s="109" t="s">
        <v>17</v>
      </c>
      <c r="G25" s="109" t="s">
        <v>194</v>
      </c>
      <c r="H25" s="109" t="s">
        <v>81</v>
      </c>
      <c r="I25" s="113"/>
      <c r="J25" s="113"/>
      <c r="K25" s="109"/>
      <c r="L25" s="113"/>
      <c r="M25" s="113"/>
      <c r="N25" s="113"/>
      <c r="O25" s="109" t="s">
        <v>96</v>
      </c>
      <c r="P25" s="113"/>
      <c r="Q25" s="117"/>
      <c r="R25" s="117"/>
      <c r="S25" s="117"/>
      <c r="T25" s="117"/>
      <c r="U25" s="123"/>
      <c r="V25" s="123"/>
    </row>
    <row r="26" spans="1:30" ht="31.5" x14ac:dyDescent="0.25">
      <c r="A26" s="109">
        <v>3</v>
      </c>
      <c r="B26" s="109"/>
      <c r="C26" s="115" t="s">
        <v>141</v>
      </c>
      <c r="D26" s="112">
        <v>37354</v>
      </c>
      <c r="E26" s="125">
        <f t="shared" si="1"/>
        <v>18</v>
      </c>
      <c r="F26" s="109" t="s">
        <v>17</v>
      </c>
      <c r="G26" s="109" t="s">
        <v>194</v>
      </c>
      <c r="H26" s="109" t="s">
        <v>81</v>
      </c>
      <c r="I26" s="113"/>
      <c r="J26" s="113"/>
      <c r="K26" s="109"/>
      <c r="L26" s="113"/>
      <c r="M26" s="113"/>
      <c r="N26" s="113"/>
      <c r="O26" s="109"/>
      <c r="P26" s="113" t="s">
        <v>96</v>
      </c>
      <c r="Q26" s="117"/>
      <c r="R26" s="117"/>
      <c r="S26" s="117"/>
      <c r="T26" s="117"/>
      <c r="U26" s="123"/>
      <c r="V26" s="123"/>
    </row>
    <row r="27" spans="1:30" ht="31.5" x14ac:dyDescent="0.25">
      <c r="A27" s="109">
        <v>4</v>
      </c>
      <c r="B27" s="109"/>
      <c r="C27" s="115" t="s">
        <v>142</v>
      </c>
      <c r="D27" s="112">
        <v>38240</v>
      </c>
      <c r="E27" s="125">
        <f t="shared" si="1"/>
        <v>16</v>
      </c>
      <c r="F27" s="109" t="s">
        <v>17</v>
      </c>
      <c r="G27" s="109" t="s">
        <v>194</v>
      </c>
      <c r="H27" s="109" t="s">
        <v>81</v>
      </c>
      <c r="I27" s="113"/>
      <c r="J27" s="113"/>
      <c r="K27" s="109"/>
      <c r="L27" s="113"/>
      <c r="M27" s="113"/>
      <c r="N27" s="113"/>
      <c r="O27" s="109" t="s">
        <v>96</v>
      </c>
      <c r="P27" s="113"/>
      <c r="Q27" s="117"/>
      <c r="R27" s="117"/>
      <c r="S27" s="117"/>
      <c r="T27" s="117"/>
      <c r="U27" s="123"/>
      <c r="V27" s="123"/>
    </row>
    <row r="28" spans="1:30" ht="31.5" x14ac:dyDescent="0.25">
      <c r="A28" s="109">
        <v>5</v>
      </c>
      <c r="B28" s="109"/>
      <c r="C28" s="115" t="s">
        <v>143</v>
      </c>
      <c r="D28" s="112">
        <v>39199</v>
      </c>
      <c r="E28" s="125">
        <f t="shared" si="1"/>
        <v>13</v>
      </c>
      <c r="F28" s="109" t="s">
        <v>17</v>
      </c>
      <c r="G28" s="109" t="s">
        <v>194</v>
      </c>
      <c r="H28" s="109" t="s">
        <v>81</v>
      </c>
      <c r="I28" s="113"/>
      <c r="J28" s="113"/>
      <c r="K28" s="109"/>
      <c r="L28" s="113" t="s">
        <v>96</v>
      </c>
      <c r="M28" s="113"/>
      <c r="N28" s="113"/>
      <c r="O28" s="109"/>
      <c r="P28" s="113"/>
      <c r="Q28" s="117"/>
      <c r="R28" s="117"/>
      <c r="S28" s="117"/>
      <c r="T28" s="117"/>
      <c r="U28" s="123"/>
      <c r="V28" s="123"/>
    </row>
    <row r="29" spans="1:30" ht="31.5" x14ac:dyDescent="0.25">
      <c r="A29" s="109">
        <v>6</v>
      </c>
      <c r="B29" s="109"/>
      <c r="C29" s="115" t="s">
        <v>94</v>
      </c>
      <c r="D29" s="112">
        <v>38057</v>
      </c>
      <c r="E29" s="125">
        <f t="shared" si="1"/>
        <v>17</v>
      </c>
      <c r="F29" s="109" t="s">
        <v>17</v>
      </c>
      <c r="G29" s="109" t="s">
        <v>194</v>
      </c>
      <c r="H29" s="109" t="s">
        <v>81</v>
      </c>
      <c r="I29" s="113"/>
      <c r="J29" s="113"/>
      <c r="K29" s="109"/>
      <c r="L29" s="113"/>
      <c r="M29" s="113"/>
      <c r="N29" s="113"/>
      <c r="O29" s="109"/>
      <c r="P29" s="113" t="s">
        <v>96</v>
      </c>
      <c r="Q29" s="117"/>
      <c r="R29" s="117"/>
      <c r="S29" s="117"/>
      <c r="T29" s="117"/>
      <c r="U29" s="123"/>
      <c r="V29" s="123"/>
    </row>
    <row r="30" spans="1:30" ht="31.5" x14ac:dyDescent="0.25">
      <c r="A30" s="109">
        <v>7</v>
      </c>
      <c r="B30" s="109"/>
      <c r="C30" s="115" t="s">
        <v>43</v>
      </c>
      <c r="D30" s="112">
        <v>37682</v>
      </c>
      <c r="E30" s="125">
        <f t="shared" si="1"/>
        <v>18</v>
      </c>
      <c r="F30" s="109" t="s">
        <v>17</v>
      </c>
      <c r="G30" s="109" t="s">
        <v>194</v>
      </c>
      <c r="H30" s="109" t="s">
        <v>81</v>
      </c>
      <c r="I30" s="113"/>
      <c r="J30" s="113"/>
      <c r="K30" s="109"/>
      <c r="L30" s="113"/>
      <c r="M30" s="113"/>
      <c r="N30" s="113"/>
      <c r="O30" s="109" t="s">
        <v>96</v>
      </c>
      <c r="P30" s="113"/>
      <c r="Q30" s="117"/>
      <c r="R30" s="117"/>
      <c r="S30" s="117"/>
      <c r="T30" s="117"/>
      <c r="U30" s="123"/>
      <c r="V30" s="123"/>
    </row>
    <row r="31" spans="1:30" ht="31.5" x14ac:dyDescent="0.25">
      <c r="A31" s="109">
        <v>8</v>
      </c>
      <c r="B31" s="109"/>
      <c r="C31" s="115" t="s">
        <v>85</v>
      </c>
      <c r="D31" s="112">
        <v>37441</v>
      </c>
      <c r="E31" s="125">
        <f t="shared" si="1"/>
        <v>18</v>
      </c>
      <c r="F31" s="109" t="s">
        <v>17</v>
      </c>
      <c r="G31" s="109" t="s">
        <v>194</v>
      </c>
      <c r="H31" s="109" t="s">
        <v>40</v>
      </c>
      <c r="I31" s="113"/>
      <c r="J31" s="113"/>
      <c r="K31" s="109"/>
      <c r="L31" s="113"/>
      <c r="M31" s="113"/>
      <c r="N31" s="113"/>
      <c r="O31" s="109"/>
      <c r="P31" s="113"/>
      <c r="Q31" s="117"/>
      <c r="R31" s="117"/>
      <c r="S31" s="117"/>
      <c r="T31" s="117" t="s">
        <v>96</v>
      </c>
      <c r="U31" s="123"/>
      <c r="V31" s="123"/>
    </row>
    <row r="32" spans="1:30" ht="31.5" x14ac:dyDescent="0.25">
      <c r="A32" s="109">
        <v>9</v>
      </c>
      <c r="B32" s="109"/>
      <c r="C32" s="115" t="s">
        <v>144</v>
      </c>
      <c r="D32" s="112">
        <v>37855</v>
      </c>
      <c r="E32" s="125">
        <f t="shared" si="1"/>
        <v>17</v>
      </c>
      <c r="F32" s="109" t="s">
        <v>17</v>
      </c>
      <c r="G32" s="109" t="s">
        <v>194</v>
      </c>
      <c r="H32" s="109" t="s">
        <v>40</v>
      </c>
      <c r="I32" s="113"/>
      <c r="J32" s="113"/>
      <c r="K32" s="109"/>
      <c r="L32" s="113"/>
      <c r="M32" s="113"/>
      <c r="N32" s="113"/>
      <c r="O32" s="109"/>
      <c r="P32" s="113"/>
      <c r="Q32" s="117"/>
      <c r="R32" s="117"/>
      <c r="S32" s="117"/>
      <c r="T32" s="117" t="s">
        <v>96</v>
      </c>
      <c r="U32" s="123"/>
      <c r="V32" s="123"/>
    </row>
    <row r="33" spans="1:30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</row>
    <row r="34" spans="1:30" ht="15" customHeight="1" x14ac:dyDescent="0.25">
      <c r="A34" s="242" t="s">
        <v>16</v>
      </c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</row>
    <row r="35" spans="1:30" ht="15" customHeight="1" x14ac:dyDescent="0.25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</row>
    <row r="36" spans="1:30" ht="18.75" customHeight="1" x14ac:dyDescent="0.25">
      <c r="A36" s="245" t="s">
        <v>13</v>
      </c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</row>
    <row r="37" spans="1:30" ht="18.75" customHeight="1" x14ac:dyDescent="0.25">
      <c r="A37" s="224" t="s">
        <v>55</v>
      </c>
      <c r="B37" s="222" t="s">
        <v>63</v>
      </c>
      <c r="C37" s="224" t="s">
        <v>64</v>
      </c>
      <c r="D37" s="224" t="s">
        <v>65</v>
      </c>
      <c r="E37" s="224" t="s">
        <v>33</v>
      </c>
      <c r="F37" s="231" t="s">
        <v>4</v>
      </c>
      <c r="G37" s="224" t="s">
        <v>50</v>
      </c>
      <c r="H37" s="250" t="s">
        <v>60</v>
      </c>
      <c r="I37" s="230" t="s">
        <v>100</v>
      </c>
      <c r="J37" s="230"/>
      <c r="K37" s="230" t="s">
        <v>101</v>
      </c>
      <c r="L37" s="230"/>
      <c r="M37" s="230" t="s">
        <v>102</v>
      </c>
      <c r="N37" s="230"/>
      <c r="O37" s="230" t="s">
        <v>103</v>
      </c>
      <c r="P37" s="230"/>
      <c r="Q37" s="230"/>
      <c r="R37" s="230"/>
      <c r="S37" s="110"/>
      <c r="T37" s="110"/>
      <c r="U37" s="110"/>
      <c r="V37" s="110"/>
    </row>
    <row r="38" spans="1:30" ht="15" customHeight="1" x14ac:dyDescent="0.25">
      <c r="A38" s="224"/>
      <c r="B38" s="222"/>
      <c r="C38" s="224"/>
      <c r="D38" s="224"/>
      <c r="E38" s="224"/>
      <c r="F38" s="232"/>
      <c r="G38" s="224"/>
      <c r="H38" s="250"/>
      <c r="I38" s="220" t="s">
        <v>67</v>
      </c>
      <c r="J38" s="220" t="s">
        <v>66</v>
      </c>
      <c r="K38" s="221" t="s">
        <v>120</v>
      </c>
      <c r="L38" s="221" t="s">
        <v>121</v>
      </c>
      <c r="M38" s="220" t="s">
        <v>122</v>
      </c>
      <c r="N38" s="220" t="s">
        <v>123</v>
      </c>
      <c r="O38" s="221" t="s">
        <v>87</v>
      </c>
      <c r="P38" s="221" t="s">
        <v>88</v>
      </c>
      <c r="Q38" s="221" t="s">
        <v>89</v>
      </c>
      <c r="R38" s="221" t="s">
        <v>90</v>
      </c>
      <c r="S38" s="110"/>
      <c r="T38" s="110"/>
      <c r="U38" s="110"/>
      <c r="V38" s="110"/>
    </row>
    <row r="39" spans="1:30" ht="115.9" customHeight="1" x14ac:dyDescent="0.25">
      <c r="A39" s="224"/>
      <c r="B39" s="222"/>
      <c r="C39" s="224"/>
      <c r="D39" s="224"/>
      <c r="E39" s="224"/>
      <c r="F39" s="233"/>
      <c r="G39" s="224"/>
      <c r="H39" s="250"/>
      <c r="I39" s="220"/>
      <c r="J39" s="220"/>
      <c r="K39" s="221"/>
      <c r="L39" s="221"/>
      <c r="M39" s="220"/>
      <c r="N39" s="220"/>
      <c r="O39" s="221"/>
      <c r="P39" s="221"/>
      <c r="Q39" s="221"/>
      <c r="R39" s="221"/>
      <c r="S39" s="110"/>
      <c r="T39" s="110"/>
      <c r="U39" s="110"/>
      <c r="V39" s="110"/>
    </row>
    <row r="40" spans="1:30" ht="15.75" x14ac:dyDescent="0.25">
      <c r="A40" s="109">
        <v>1</v>
      </c>
      <c r="B40" s="109"/>
      <c r="C40" s="115" t="s">
        <v>30</v>
      </c>
      <c r="D40" s="112">
        <v>38567</v>
      </c>
      <c r="E40" s="125">
        <f t="shared" ref="E40:E47" si="2">DATEDIF(D40,$D$1,"Y")</f>
        <v>15</v>
      </c>
      <c r="F40" s="109" t="s">
        <v>16</v>
      </c>
      <c r="G40" s="109" t="s">
        <v>134</v>
      </c>
      <c r="H40" s="109" t="s">
        <v>81</v>
      </c>
      <c r="I40" s="113"/>
      <c r="J40" s="113"/>
      <c r="K40" s="109" t="s">
        <v>96</v>
      </c>
      <c r="L40" s="113"/>
      <c r="M40" s="113"/>
      <c r="N40" s="113"/>
      <c r="O40" s="109"/>
      <c r="P40" s="113"/>
      <c r="Q40" s="114"/>
      <c r="R40" s="114"/>
      <c r="S40" s="110"/>
      <c r="T40" s="110"/>
      <c r="U40" s="110"/>
      <c r="V40" s="110"/>
    </row>
    <row r="41" spans="1:30" ht="15.75" x14ac:dyDescent="0.25">
      <c r="A41" s="109">
        <v>2</v>
      </c>
      <c r="B41" s="109"/>
      <c r="C41" s="115" t="s">
        <v>135</v>
      </c>
      <c r="D41" s="112">
        <v>39241</v>
      </c>
      <c r="E41" s="125">
        <f t="shared" si="2"/>
        <v>13</v>
      </c>
      <c r="F41" s="109" t="s">
        <v>16</v>
      </c>
      <c r="G41" s="109" t="s">
        <v>134</v>
      </c>
      <c r="H41" s="109" t="s">
        <v>81</v>
      </c>
      <c r="I41" s="113"/>
      <c r="J41" s="113"/>
      <c r="K41" s="109"/>
      <c r="L41" s="113" t="s">
        <v>96</v>
      </c>
      <c r="M41" s="113"/>
      <c r="N41" s="113"/>
      <c r="O41" s="109"/>
      <c r="P41" s="113"/>
      <c r="Q41" s="114"/>
      <c r="R41" s="114"/>
      <c r="S41" s="110"/>
      <c r="T41" s="110"/>
      <c r="U41" s="110"/>
      <c r="V41" s="110"/>
    </row>
    <row r="42" spans="1:30" ht="15.75" x14ac:dyDescent="0.25">
      <c r="A42" s="109">
        <v>3</v>
      </c>
      <c r="B42" s="109"/>
      <c r="C42" s="115" t="s">
        <v>48</v>
      </c>
      <c r="D42" s="112">
        <v>37434</v>
      </c>
      <c r="E42" s="125">
        <f t="shared" si="2"/>
        <v>18</v>
      </c>
      <c r="F42" s="109" t="s">
        <v>16</v>
      </c>
      <c r="G42" s="109" t="s">
        <v>134</v>
      </c>
      <c r="H42" s="109" t="s">
        <v>81</v>
      </c>
      <c r="I42" s="113"/>
      <c r="J42" s="113"/>
      <c r="K42" s="109"/>
      <c r="L42" s="113"/>
      <c r="M42" s="113"/>
      <c r="N42" s="113" t="s">
        <v>96</v>
      </c>
      <c r="O42" s="109"/>
      <c r="P42" s="113"/>
      <c r="Q42" s="114"/>
      <c r="R42" s="114"/>
      <c r="S42" s="110"/>
      <c r="T42" s="110"/>
      <c r="U42" s="110"/>
      <c r="V42" s="110"/>
    </row>
    <row r="43" spans="1:30" ht="15.75" x14ac:dyDescent="0.25">
      <c r="A43" s="109">
        <v>4</v>
      </c>
      <c r="B43" s="109"/>
      <c r="C43" s="115" t="s">
        <v>136</v>
      </c>
      <c r="D43" s="112">
        <v>38434</v>
      </c>
      <c r="E43" s="125">
        <f t="shared" si="2"/>
        <v>16</v>
      </c>
      <c r="F43" s="109" t="s">
        <v>16</v>
      </c>
      <c r="G43" s="109" t="s">
        <v>134</v>
      </c>
      <c r="H43" s="109" t="s">
        <v>81</v>
      </c>
      <c r="I43" s="113"/>
      <c r="J43" s="113"/>
      <c r="K43" s="109"/>
      <c r="L43" s="113"/>
      <c r="M43" s="113"/>
      <c r="N43" s="113" t="s">
        <v>96</v>
      </c>
      <c r="O43" s="109"/>
      <c r="P43" s="113"/>
      <c r="Q43" s="114"/>
      <c r="R43" s="114"/>
      <c r="S43" s="110"/>
      <c r="T43" s="110"/>
      <c r="U43" s="110"/>
      <c r="V43" s="110"/>
    </row>
    <row r="44" spans="1:30" ht="15.75" x14ac:dyDescent="0.25">
      <c r="A44" s="109">
        <v>5</v>
      </c>
      <c r="B44" s="109"/>
      <c r="C44" s="115" t="s">
        <v>61</v>
      </c>
      <c r="D44" s="112">
        <v>37333</v>
      </c>
      <c r="E44" s="125">
        <f t="shared" si="2"/>
        <v>19</v>
      </c>
      <c r="F44" s="109" t="s">
        <v>16</v>
      </c>
      <c r="G44" s="109" t="s">
        <v>134</v>
      </c>
      <c r="H44" s="109" t="s">
        <v>81</v>
      </c>
      <c r="I44" s="113"/>
      <c r="J44" s="113"/>
      <c r="K44" s="109"/>
      <c r="L44" s="113"/>
      <c r="M44" s="113"/>
      <c r="N44" s="113" t="s">
        <v>96</v>
      </c>
      <c r="O44" s="109"/>
      <c r="P44" s="113"/>
      <c r="Q44" s="114"/>
      <c r="R44" s="114"/>
      <c r="S44" s="110"/>
      <c r="T44" s="110"/>
      <c r="U44" s="110"/>
      <c r="V44" s="110"/>
    </row>
    <row r="45" spans="1:30" ht="15.75" x14ac:dyDescent="0.25">
      <c r="A45" s="109">
        <v>6</v>
      </c>
      <c r="B45" s="109"/>
      <c r="C45" s="115" t="s">
        <v>62</v>
      </c>
      <c r="D45" s="112">
        <v>37290</v>
      </c>
      <c r="E45" s="125">
        <f t="shared" si="2"/>
        <v>19</v>
      </c>
      <c r="F45" s="109" t="s">
        <v>16</v>
      </c>
      <c r="G45" s="109" t="s">
        <v>134</v>
      </c>
      <c r="H45" s="109" t="s">
        <v>81</v>
      </c>
      <c r="I45" s="113"/>
      <c r="J45" s="113"/>
      <c r="K45" s="109"/>
      <c r="L45" s="113"/>
      <c r="M45" s="113"/>
      <c r="N45" s="113" t="s">
        <v>96</v>
      </c>
      <c r="O45" s="109"/>
      <c r="P45" s="113"/>
      <c r="Q45" s="114"/>
      <c r="R45" s="114"/>
      <c r="S45" s="110"/>
      <c r="T45" s="110"/>
      <c r="U45" s="110"/>
      <c r="V45" s="110"/>
    </row>
    <row r="46" spans="1:30" ht="15.75" x14ac:dyDescent="0.25">
      <c r="A46" s="109">
        <v>7</v>
      </c>
      <c r="B46" s="109"/>
      <c r="C46" s="115" t="s">
        <v>137</v>
      </c>
      <c r="D46" s="112">
        <v>38053</v>
      </c>
      <c r="E46" s="125">
        <f t="shared" si="2"/>
        <v>17</v>
      </c>
      <c r="F46" s="109" t="s">
        <v>16</v>
      </c>
      <c r="G46" s="109" t="s">
        <v>134</v>
      </c>
      <c r="H46" s="109" t="s">
        <v>40</v>
      </c>
      <c r="I46" s="113"/>
      <c r="J46" s="113"/>
      <c r="K46" s="109"/>
      <c r="L46" s="113"/>
      <c r="M46" s="113"/>
      <c r="N46" s="113"/>
      <c r="O46" s="109"/>
      <c r="P46" s="113"/>
      <c r="Q46" s="114"/>
      <c r="R46" s="114" t="s">
        <v>96</v>
      </c>
      <c r="S46" s="110"/>
      <c r="T46" s="110"/>
      <c r="U46" s="110"/>
      <c r="V46" s="110"/>
    </row>
    <row r="47" spans="1:30" ht="15.75" x14ac:dyDescent="0.25">
      <c r="A47" s="109">
        <v>8</v>
      </c>
      <c r="B47" s="109"/>
      <c r="C47" s="115" t="s">
        <v>138</v>
      </c>
      <c r="D47" s="112">
        <v>37305</v>
      </c>
      <c r="E47" s="125">
        <f t="shared" si="2"/>
        <v>19</v>
      </c>
      <c r="F47" s="109" t="s">
        <v>16</v>
      </c>
      <c r="G47" s="109" t="s">
        <v>134</v>
      </c>
      <c r="H47" s="109" t="s">
        <v>40</v>
      </c>
      <c r="I47" s="113"/>
      <c r="J47" s="113"/>
      <c r="K47" s="109"/>
      <c r="L47" s="113"/>
      <c r="M47" s="113"/>
      <c r="N47" s="113"/>
      <c r="O47" s="109"/>
      <c r="P47" s="113"/>
      <c r="Q47" s="114" t="s">
        <v>96</v>
      </c>
      <c r="R47" s="114"/>
      <c r="S47" s="110"/>
      <c r="T47" s="110"/>
      <c r="U47" s="110"/>
      <c r="V47" s="110"/>
    </row>
    <row r="48" spans="1:30" ht="18.75" customHeight="1" x14ac:dyDescent="0.25">
      <c r="A48" s="225" t="s">
        <v>21</v>
      </c>
      <c r="B48" s="225"/>
      <c r="C48" s="225"/>
      <c r="D48" s="225"/>
      <c r="E48" s="225"/>
      <c r="F48" s="225"/>
      <c r="G48" s="225"/>
      <c r="H48" s="225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121"/>
      <c r="V48" s="121"/>
      <c r="W48" s="64"/>
      <c r="X48" s="64"/>
      <c r="Y48" s="64"/>
      <c r="Z48" s="64"/>
      <c r="AA48" s="64"/>
      <c r="AB48" s="64"/>
      <c r="AC48" s="64"/>
      <c r="AD48" s="64"/>
    </row>
    <row r="49" spans="1:30" ht="18.75" customHeight="1" x14ac:dyDescent="0.25">
      <c r="A49" s="231" t="s">
        <v>55</v>
      </c>
      <c r="B49" s="222" t="s">
        <v>63</v>
      </c>
      <c r="C49" s="224" t="s">
        <v>64</v>
      </c>
      <c r="D49" s="224" t="s">
        <v>65</v>
      </c>
      <c r="E49" s="231" t="s">
        <v>33</v>
      </c>
      <c r="F49" s="231" t="s">
        <v>4</v>
      </c>
      <c r="G49" s="231" t="s">
        <v>50</v>
      </c>
      <c r="H49" s="247" t="s">
        <v>60</v>
      </c>
      <c r="I49" s="230" t="s">
        <v>100</v>
      </c>
      <c r="J49" s="230"/>
      <c r="K49" s="230" t="s">
        <v>101</v>
      </c>
      <c r="L49" s="230"/>
      <c r="M49" s="230" t="s">
        <v>102</v>
      </c>
      <c r="N49" s="230"/>
      <c r="O49" s="230"/>
      <c r="P49" s="230"/>
      <c r="Q49" s="230" t="s">
        <v>103</v>
      </c>
      <c r="R49" s="230"/>
      <c r="S49" s="230"/>
      <c r="T49" s="230"/>
      <c r="U49" s="121"/>
      <c r="V49" s="121"/>
      <c r="W49" s="64"/>
      <c r="X49" s="64"/>
      <c r="Y49" s="64"/>
      <c r="Z49" s="64"/>
      <c r="AA49" s="64"/>
      <c r="AB49" s="64"/>
      <c r="AC49" s="64"/>
      <c r="AD49" s="64"/>
    </row>
    <row r="50" spans="1:30" ht="15" customHeight="1" x14ac:dyDescent="0.25">
      <c r="A50" s="232"/>
      <c r="B50" s="222"/>
      <c r="C50" s="224"/>
      <c r="D50" s="224"/>
      <c r="E50" s="232"/>
      <c r="F50" s="232"/>
      <c r="G50" s="232"/>
      <c r="H50" s="248"/>
      <c r="I50" s="223" t="s">
        <v>68</v>
      </c>
      <c r="J50" s="222" t="s">
        <v>71</v>
      </c>
      <c r="K50" s="223" t="s">
        <v>72</v>
      </c>
      <c r="L50" s="234" t="s">
        <v>73</v>
      </c>
      <c r="M50" s="219" t="s">
        <v>74</v>
      </c>
      <c r="N50" s="219" t="s">
        <v>69</v>
      </c>
      <c r="O50" s="219" t="s">
        <v>70</v>
      </c>
      <c r="P50" s="219" t="s">
        <v>75</v>
      </c>
      <c r="Q50" s="219" t="s">
        <v>76</v>
      </c>
      <c r="R50" s="219" t="s">
        <v>77</v>
      </c>
      <c r="S50" s="219" t="s">
        <v>78</v>
      </c>
      <c r="T50" s="219" t="s">
        <v>79</v>
      </c>
      <c r="U50" s="122"/>
      <c r="V50" s="122"/>
    </row>
    <row r="51" spans="1:30" ht="102.75" customHeight="1" x14ac:dyDescent="0.25">
      <c r="A51" s="233"/>
      <c r="B51" s="222"/>
      <c r="C51" s="224"/>
      <c r="D51" s="224"/>
      <c r="E51" s="233"/>
      <c r="F51" s="233"/>
      <c r="G51" s="233"/>
      <c r="H51" s="249"/>
      <c r="I51" s="223"/>
      <c r="J51" s="222"/>
      <c r="K51" s="223"/>
      <c r="L51" s="234"/>
      <c r="M51" s="219"/>
      <c r="N51" s="219"/>
      <c r="O51" s="219"/>
      <c r="P51" s="219"/>
      <c r="Q51" s="219"/>
      <c r="R51" s="219"/>
      <c r="S51" s="219"/>
      <c r="T51" s="219"/>
      <c r="U51" s="122"/>
      <c r="V51" s="122"/>
    </row>
    <row r="52" spans="1:30" ht="15.75" x14ac:dyDescent="0.25">
      <c r="A52" s="109">
        <v>1</v>
      </c>
      <c r="B52" s="109"/>
      <c r="C52" s="115" t="s">
        <v>30</v>
      </c>
      <c r="D52" s="112">
        <v>38567</v>
      </c>
      <c r="E52" s="125">
        <f t="shared" ref="E52:E59" si="3">DATEDIF(D52,$D$1,"Y")</f>
        <v>15</v>
      </c>
      <c r="F52" s="109" t="s">
        <v>16</v>
      </c>
      <c r="G52" s="109" t="s">
        <v>134</v>
      </c>
      <c r="H52" s="109" t="s">
        <v>81</v>
      </c>
      <c r="I52" s="113"/>
      <c r="J52" s="113"/>
      <c r="K52" s="126" t="s">
        <v>96</v>
      </c>
      <c r="L52" s="113"/>
      <c r="M52" s="113"/>
      <c r="N52" s="113"/>
      <c r="O52" s="109"/>
      <c r="P52" s="113"/>
      <c r="Q52" s="117"/>
      <c r="R52" s="117"/>
      <c r="S52" s="117"/>
      <c r="T52" s="117"/>
      <c r="U52" s="123"/>
      <c r="V52" s="123"/>
    </row>
    <row r="53" spans="1:30" ht="15.75" x14ac:dyDescent="0.25">
      <c r="A53" s="109">
        <v>2</v>
      </c>
      <c r="B53" s="109"/>
      <c r="C53" s="115" t="s">
        <v>135</v>
      </c>
      <c r="D53" s="112">
        <v>39241</v>
      </c>
      <c r="E53" s="125">
        <f t="shared" si="3"/>
        <v>13</v>
      </c>
      <c r="F53" s="109" t="s">
        <v>16</v>
      </c>
      <c r="G53" s="109" t="s">
        <v>134</v>
      </c>
      <c r="H53" s="109" t="s">
        <v>81</v>
      </c>
      <c r="I53" s="113"/>
      <c r="J53" s="113"/>
      <c r="K53" s="126"/>
      <c r="L53" s="113" t="s">
        <v>96</v>
      </c>
      <c r="M53" s="113"/>
      <c r="N53" s="113"/>
      <c r="O53" s="109"/>
      <c r="P53" s="113"/>
      <c r="Q53" s="117"/>
      <c r="R53" s="117"/>
      <c r="S53" s="117"/>
      <c r="T53" s="117"/>
      <c r="U53" s="123"/>
      <c r="V53" s="123"/>
    </row>
    <row r="54" spans="1:30" ht="15.75" x14ac:dyDescent="0.25">
      <c r="A54" s="109">
        <v>3</v>
      </c>
      <c r="B54" s="109"/>
      <c r="C54" s="115" t="s">
        <v>48</v>
      </c>
      <c r="D54" s="112">
        <v>37434</v>
      </c>
      <c r="E54" s="125">
        <f t="shared" si="3"/>
        <v>18</v>
      </c>
      <c r="F54" s="109" t="s">
        <v>16</v>
      </c>
      <c r="G54" s="109" t="s">
        <v>134</v>
      </c>
      <c r="H54" s="109" t="s">
        <v>81</v>
      </c>
      <c r="I54" s="127"/>
      <c r="J54" s="113"/>
      <c r="K54" s="109"/>
      <c r="L54" s="113"/>
      <c r="M54" s="113"/>
      <c r="N54" s="113"/>
      <c r="O54" s="109" t="s">
        <v>96</v>
      </c>
      <c r="P54" s="113"/>
      <c r="Q54" s="117"/>
      <c r="R54" s="117"/>
      <c r="S54" s="117"/>
      <c r="T54" s="117"/>
      <c r="U54" s="123"/>
      <c r="V54" s="123"/>
    </row>
    <row r="55" spans="1:30" ht="15.75" x14ac:dyDescent="0.25">
      <c r="A55" s="109">
        <v>4</v>
      </c>
      <c r="B55" s="109"/>
      <c r="C55" s="115" t="s">
        <v>136</v>
      </c>
      <c r="D55" s="112">
        <v>38434</v>
      </c>
      <c r="E55" s="125">
        <f t="shared" si="3"/>
        <v>16</v>
      </c>
      <c r="F55" s="109" t="s">
        <v>16</v>
      </c>
      <c r="G55" s="109" t="s">
        <v>134</v>
      </c>
      <c r="H55" s="109" t="s">
        <v>81</v>
      </c>
      <c r="I55" s="113"/>
      <c r="J55" s="113"/>
      <c r="K55" s="109"/>
      <c r="L55" s="113"/>
      <c r="M55" s="113"/>
      <c r="N55" s="113"/>
      <c r="O55" s="109" t="s">
        <v>96</v>
      </c>
      <c r="P55" s="113"/>
      <c r="Q55" s="117"/>
      <c r="R55" s="117"/>
      <c r="S55" s="117"/>
      <c r="T55" s="117"/>
      <c r="U55" s="123"/>
      <c r="V55" s="123"/>
    </row>
    <row r="56" spans="1:30" ht="15.75" x14ac:dyDescent="0.25">
      <c r="A56" s="109">
        <v>5</v>
      </c>
      <c r="B56" s="109"/>
      <c r="C56" s="115" t="s">
        <v>61</v>
      </c>
      <c r="D56" s="112">
        <v>37333</v>
      </c>
      <c r="E56" s="125">
        <f t="shared" si="3"/>
        <v>19</v>
      </c>
      <c r="F56" s="109" t="s">
        <v>16</v>
      </c>
      <c r="G56" s="109" t="s">
        <v>134</v>
      </c>
      <c r="H56" s="109" t="s">
        <v>81</v>
      </c>
      <c r="I56" s="113"/>
      <c r="J56" s="113"/>
      <c r="K56" s="109"/>
      <c r="L56" s="113"/>
      <c r="M56" s="113"/>
      <c r="N56" s="113"/>
      <c r="O56" s="109"/>
      <c r="P56" s="113" t="s">
        <v>96</v>
      </c>
      <c r="Q56" s="117"/>
      <c r="R56" s="117"/>
      <c r="S56" s="117"/>
      <c r="T56" s="117"/>
      <c r="U56" s="123"/>
      <c r="V56" s="123"/>
    </row>
    <row r="57" spans="1:30" ht="15.75" x14ac:dyDescent="0.25">
      <c r="A57" s="109">
        <v>6</v>
      </c>
      <c r="B57" s="109"/>
      <c r="C57" s="115" t="s">
        <v>62</v>
      </c>
      <c r="D57" s="112">
        <v>37290</v>
      </c>
      <c r="E57" s="125">
        <f t="shared" si="3"/>
        <v>19</v>
      </c>
      <c r="F57" s="109" t="s">
        <v>16</v>
      </c>
      <c r="G57" s="109" t="s">
        <v>134</v>
      </c>
      <c r="H57" s="109" t="s">
        <v>81</v>
      </c>
      <c r="I57" s="113"/>
      <c r="J57" s="113"/>
      <c r="K57" s="109"/>
      <c r="L57" s="113"/>
      <c r="M57" s="113"/>
      <c r="N57" s="113"/>
      <c r="O57" s="109" t="s">
        <v>96</v>
      </c>
      <c r="P57" s="113"/>
      <c r="Q57" s="117"/>
      <c r="R57" s="117"/>
      <c r="S57" s="117"/>
      <c r="T57" s="117"/>
      <c r="U57" s="123"/>
      <c r="V57" s="123"/>
    </row>
    <row r="58" spans="1:30" ht="15.75" x14ac:dyDescent="0.25">
      <c r="A58" s="109">
        <v>8</v>
      </c>
      <c r="B58" s="109"/>
      <c r="C58" s="115" t="s">
        <v>137</v>
      </c>
      <c r="D58" s="112">
        <v>38053</v>
      </c>
      <c r="E58" s="125">
        <f t="shared" si="3"/>
        <v>17</v>
      </c>
      <c r="F58" s="109" t="s">
        <v>16</v>
      </c>
      <c r="G58" s="109" t="s">
        <v>134</v>
      </c>
      <c r="H58" s="109" t="s">
        <v>40</v>
      </c>
      <c r="I58" s="113"/>
      <c r="J58" s="113"/>
      <c r="K58" s="109"/>
      <c r="L58" s="113"/>
      <c r="M58" s="113"/>
      <c r="N58" s="113"/>
      <c r="O58" s="109"/>
      <c r="P58" s="113"/>
      <c r="Q58" s="117"/>
      <c r="R58" s="117"/>
      <c r="S58" s="117"/>
      <c r="T58" s="117" t="s">
        <v>96</v>
      </c>
      <c r="U58" s="123"/>
      <c r="V58" s="123"/>
    </row>
    <row r="59" spans="1:30" ht="15.75" x14ac:dyDescent="0.25">
      <c r="A59" s="109">
        <v>9</v>
      </c>
      <c r="B59" s="109"/>
      <c r="C59" s="115" t="s">
        <v>138</v>
      </c>
      <c r="D59" s="112">
        <v>37305</v>
      </c>
      <c r="E59" s="125">
        <f t="shared" si="3"/>
        <v>19</v>
      </c>
      <c r="F59" s="109" t="s">
        <v>16</v>
      </c>
      <c r="G59" s="109" t="s">
        <v>134</v>
      </c>
      <c r="H59" s="109" t="s">
        <v>40</v>
      </c>
      <c r="I59" s="113"/>
      <c r="J59" s="113"/>
      <c r="K59" s="109"/>
      <c r="L59" s="113"/>
      <c r="M59" s="113"/>
      <c r="N59" s="113"/>
      <c r="O59" s="109"/>
      <c r="P59" s="113"/>
      <c r="Q59" s="117"/>
      <c r="R59" s="117"/>
      <c r="S59" s="117" t="s">
        <v>96</v>
      </c>
      <c r="T59" s="117"/>
      <c r="U59" s="123"/>
      <c r="V59" s="123"/>
    </row>
    <row r="60" spans="1:30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</row>
    <row r="61" spans="1:30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</row>
    <row r="62" spans="1:30" ht="15" customHeight="1" x14ac:dyDescent="0.25">
      <c r="A62" s="242" t="s">
        <v>9</v>
      </c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</row>
    <row r="63" spans="1:30" ht="15" customHeight="1" x14ac:dyDescent="0.25">
      <c r="A63" s="253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</row>
    <row r="64" spans="1:30" ht="18.75" customHeight="1" x14ac:dyDescent="0.25">
      <c r="A64" s="254" t="s">
        <v>13</v>
      </c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124"/>
      <c r="T64" s="124"/>
      <c r="U64" s="124"/>
      <c r="V64" s="124"/>
    </row>
    <row r="65" spans="1:30" ht="18.75" customHeight="1" x14ac:dyDescent="0.25">
      <c r="A65" s="224" t="s">
        <v>55</v>
      </c>
      <c r="B65" s="222" t="s">
        <v>63</v>
      </c>
      <c r="C65" s="224" t="s">
        <v>64</v>
      </c>
      <c r="D65" s="224" t="s">
        <v>65</v>
      </c>
      <c r="E65" s="224" t="s">
        <v>33</v>
      </c>
      <c r="F65" s="231" t="s">
        <v>4</v>
      </c>
      <c r="G65" s="224" t="s">
        <v>50</v>
      </c>
      <c r="H65" s="250" t="s">
        <v>60</v>
      </c>
      <c r="I65" s="230" t="s">
        <v>100</v>
      </c>
      <c r="J65" s="230"/>
      <c r="K65" s="230" t="s">
        <v>101</v>
      </c>
      <c r="L65" s="230"/>
      <c r="M65" s="230" t="s">
        <v>102</v>
      </c>
      <c r="N65" s="230"/>
      <c r="O65" s="230" t="s">
        <v>103</v>
      </c>
      <c r="P65" s="230"/>
      <c r="Q65" s="230"/>
      <c r="R65" s="230"/>
      <c r="S65" s="110"/>
      <c r="T65" s="110"/>
      <c r="U65" s="110"/>
      <c r="V65" s="110"/>
    </row>
    <row r="66" spans="1:30" ht="15" customHeight="1" x14ac:dyDescent="0.25">
      <c r="A66" s="224"/>
      <c r="B66" s="222"/>
      <c r="C66" s="224"/>
      <c r="D66" s="224"/>
      <c r="E66" s="224"/>
      <c r="F66" s="232"/>
      <c r="G66" s="224"/>
      <c r="H66" s="250"/>
      <c r="I66" s="220" t="s">
        <v>67</v>
      </c>
      <c r="J66" s="220" t="s">
        <v>66</v>
      </c>
      <c r="K66" s="221" t="s">
        <v>120</v>
      </c>
      <c r="L66" s="221" t="s">
        <v>121</v>
      </c>
      <c r="M66" s="220" t="s">
        <v>122</v>
      </c>
      <c r="N66" s="220" t="s">
        <v>123</v>
      </c>
      <c r="O66" s="221" t="s">
        <v>87</v>
      </c>
      <c r="P66" s="221" t="s">
        <v>88</v>
      </c>
      <c r="Q66" s="221" t="s">
        <v>89</v>
      </c>
      <c r="R66" s="221" t="s">
        <v>90</v>
      </c>
      <c r="S66" s="110"/>
      <c r="T66" s="110"/>
      <c r="U66" s="110"/>
      <c r="V66" s="110"/>
    </row>
    <row r="67" spans="1:30" ht="108" customHeight="1" x14ac:dyDescent="0.25">
      <c r="A67" s="224"/>
      <c r="B67" s="222"/>
      <c r="C67" s="224"/>
      <c r="D67" s="224"/>
      <c r="E67" s="224"/>
      <c r="F67" s="233"/>
      <c r="G67" s="224"/>
      <c r="H67" s="250"/>
      <c r="I67" s="243"/>
      <c r="J67" s="243"/>
      <c r="K67" s="244"/>
      <c r="L67" s="244"/>
      <c r="M67" s="243"/>
      <c r="N67" s="243"/>
      <c r="O67" s="244"/>
      <c r="P67" s="244"/>
      <c r="Q67" s="244"/>
      <c r="R67" s="244"/>
      <c r="S67" s="110"/>
      <c r="T67" s="110"/>
      <c r="U67" s="110"/>
      <c r="V67" s="110"/>
    </row>
    <row r="68" spans="1:30" ht="15.75" x14ac:dyDescent="0.25">
      <c r="A68" s="109">
        <v>1</v>
      </c>
      <c r="B68" s="109"/>
      <c r="C68" s="115" t="s">
        <v>128</v>
      </c>
      <c r="D68" s="112">
        <v>40131</v>
      </c>
      <c r="E68" s="125">
        <f t="shared" ref="E68:E74" si="4">DATEDIF(D68,$D$1,"Y")</f>
        <v>11</v>
      </c>
      <c r="F68" s="109" t="s">
        <v>9</v>
      </c>
      <c r="G68" s="109" t="s">
        <v>130</v>
      </c>
      <c r="H68" s="116" t="s">
        <v>81</v>
      </c>
      <c r="I68" s="113"/>
      <c r="J68" s="113" t="s">
        <v>96</v>
      </c>
      <c r="K68" s="109"/>
      <c r="L68" s="113"/>
      <c r="M68" s="113"/>
      <c r="N68" s="113"/>
      <c r="O68" s="109"/>
      <c r="P68" s="113"/>
      <c r="Q68" s="118"/>
      <c r="R68" s="118"/>
      <c r="S68" s="120"/>
      <c r="T68" s="110"/>
      <c r="U68" s="110"/>
      <c r="V68" s="110"/>
    </row>
    <row r="69" spans="1:30" ht="15.75" x14ac:dyDescent="0.25">
      <c r="A69" s="109">
        <v>2</v>
      </c>
      <c r="B69" s="109"/>
      <c r="C69" s="115" t="s">
        <v>98</v>
      </c>
      <c r="D69" s="112">
        <v>39302</v>
      </c>
      <c r="E69" s="125">
        <f t="shared" si="4"/>
        <v>13</v>
      </c>
      <c r="F69" s="109" t="s">
        <v>9</v>
      </c>
      <c r="G69" s="109" t="s">
        <v>131</v>
      </c>
      <c r="H69" s="116" t="s">
        <v>81</v>
      </c>
      <c r="I69" s="113"/>
      <c r="J69" s="113"/>
      <c r="K69" s="109"/>
      <c r="L69" s="113" t="s">
        <v>96</v>
      </c>
      <c r="M69" s="113"/>
      <c r="N69" s="113"/>
      <c r="O69" s="109"/>
      <c r="P69" s="113"/>
      <c r="Q69" s="119"/>
      <c r="R69" s="119"/>
      <c r="S69" s="120"/>
      <c r="T69" s="110"/>
      <c r="U69" s="110"/>
      <c r="V69" s="110"/>
    </row>
    <row r="70" spans="1:30" ht="15.75" x14ac:dyDescent="0.25">
      <c r="A70" s="109">
        <v>3</v>
      </c>
      <c r="B70" s="109"/>
      <c r="C70" s="115" t="s">
        <v>10</v>
      </c>
      <c r="D70" s="112">
        <v>37073</v>
      </c>
      <c r="E70" s="125">
        <f t="shared" si="4"/>
        <v>19</v>
      </c>
      <c r="F70" s="109" t="s">
        <v>9</v>
      </c>
      <c r="G70" s="109" t="s">
        <v>131</v>
      </c>
      <c r="H70" s="116" t="s">
        <v>81</v>
      </c>
      <c r="I70" s="113"/>
      <c r="J70" s="113"/>
      <c r="K70" s="109"/>
      <c r="L70" s="113"/>
      <c r="M70" s="113"/>
      <c r="N70" s="113" t="s">
        <v>96</v>
      </c>
      <c r="O70" s="109"/>
      <c r="P70" s="113"/>
      <c r="Q70" s="119"/>
      <c r="R70" s="119"/>
      <c r="S70" s="120"/>
      <c r="T70" s="110"/>
      <c r="U70" s="110"/>
      <c r="V70" s="110"/>
    </row>
    <row r="71" spans="1:30" ht="15.75" x14ac:dyDescent="0.25">
      <c r="A71" s="109">
        <v>4</v>
      </c>
      <c r="B71" s="109"/>
      <c r="C71" s="115" t="s">
        <v>47</v>
      </c>
      <c r="D71" s="112">
        <v>37518</v>
      </c>
      <c r="E71" s="125">
        <f t="shared" si="4"/>
        <v>18</v>
      </c>
      <c r="F71" s="109" t="s">
        <v>9</v>
      </c>
      <c r="G71" s="109" t="s">
        <v>131</v>
      </c>
      <c r="H71" s="116" t="s">
        <v>81</v>
      </c>
      <c r="I71" s="113"/>
      <c r="J71" s="113"/>
      <c r="K71" s="109"/>
      <c r="L71" s="113"/>
      <c r="M71" s="113"/>
      <c r="N71" s="113" t="s">
        <v>96</v>
      </c>
      <c r="O71" s="109"/>
      <c r="P71" s="113"/>
      <c r="Q71" s="119"/>
      <c r="R71" s="119"/>
      <c r="S71" s="120"/>
      <c r="T71" s="110"/>
      <c r="U71" s="110"/>
      <c r="V71" s="110"/>
    </row>
    <row r="72" spans="1:30" ht="15.75" x14ac:dyDescent="0.25">
      <c r="A72" s="109">
        <v>5</v>
      </c>
      <c r="B72" s="109"/>
      <c r="C72" s="115" t="s">
        <v>20</v>
      </c>
      <c r="D72" s="112">
        <v>36547</v>
      </c>
      <c r="E72" s="125">
        <f t="shared" si="4"/>
        <v>21</v>
      </c>
      <c r="F72" s="109" t="s">
        <v>9</v>
      </c>
      <c r="G72" s="109" t="s">
        <v>131</v>
      </c>
      <c r="H72" s="116" t="s">
        <v>81</v>
      </c>
      <c r="I72" s="113"/>
      <c r="J72" s="113"/>
      <c r="K72" s="109"/>
      <c r="L72" s="113"/>
      <c r="M72" s="113"/>
      <c r="N72" s="113" t="s">
        <v>96</v>
      </c>
      <c r="O72" s="109"/>
      <c r="P72" s="113"/>
      <c r="Q72" s="114"/>
      <c r="R72" s="114"/>
      <c r="S72" s="120"/>
      <c r="T72" s="110"/>
      <c r="U72" s="110"/>
      <c r="V72" s="110"/>
    </row>
    <row r="73" spans="1:30" ht="15.75" x14ac:dyDescent="0.25">
      <c r="A73" s="109">
        <v>6</v>
      </c>
      <c r="B73" s="109"/>
      <c r="C73" s="115" t="s">
        <v>129</v>
      </c>
      <c r="D73" s="112">
        <v>38696</v>
      </c>
      <c r="E73" s="125">
        <f t="shared" si="4"/>
        <v>15</v>
      </c>
      <c r="F73" s="109" t="s">
        <v>9</v>
      </c>
      <c r="G73" s="109" t="s">
        <v>131</v>
      </c>
      <c r="H73" s="116" t="s">
        <v>81</v>
      </c>
      <c r="I73" s="113"/>
      <c r="J73" s="113"/>
      <c r="K73" s="109"/>
      <c r="L73" s="113" t="s">
        <v>96</v>
      </c>
      <c r="M73" s="113"/>
      <c r="N73" s="113"/>
      <c r="O73" s="109"/>
      <c r="P73" s="113"/>
      <c r="Q73" s="114"/>
      <c r="R73" s="114"/>
      <c r="S73" s="120"/>
      <c r="T73" s="110"/>
      <c r="U73" s="110"/>
      <c r="V73" s="110"/>
    </row>
    <row r="74" spans="1:30" ht="31.5" x14ac:dyDescent="0.25">
      <c r="A74" s="109">
        <v>7</v>
      </c>
      <c r="B74" s="109"/>
      <c r="C74" s="115" t="s">
        <v>8</v>
      </c>
      <c r="D74" s="112">
        <v>38560</v>
      </c>
      <c r="E74" s="125">
        <f t="shared" si="4"/>
        <v>15</v>
      </c>
      <c r="F74" s="109" t="s">
        <v>9</v>
      </c>
      <c r="G74" s="109" t="s">
        <v>192</v>
      </c>
      <c r="H74" s="116" t="s">
        <v>81</v>
      </c>
      <c r="I74" s="113"/>
      <c r="J74" s="113"/>
      <c r="K74" s="109" t="s">
        <v>96</v>
      </c>
      <c r="L74" s="113"/>
      <c r="M74" s="113"/>
      <c r="N74" s="113"/>
      <c r="O74" s="109"/>
      <c r="P74" s="113"/>
      <c r="Q74" s="114"/>
      <c r="R74" s="114"/>
      <c r="S74" s="120"/>
      <c r="T74" s="110"/>
      <c r="U74" s="110"/>
      <c r="V74" s="110"/>
    </row>
    <row r="75" spans="1:30" ht="15.75" x14ac:dyDescent="0.25">
      <c r="A75" s="109">
        <v>8</v>
      </c>
      <c r="B75" s="109"/>
      <c r="C75" s="115" t="s">
        <v>32</v>
      </c>
      <c r="D75" s="112">
        <v>38577</v>
      </c>
      <c r="E75" s="125">
        <f>DATEDIF(D75,$D$1,"Y")</f>
        <v>15</v>
      </c>
      <c r="F75" s="109" t="s">
        <v>9</v>
      </c>
      <c r="G75" s="109" t="s">
        <v>131</v>
      </c>
      <c r="H75" s="116" t="s">
        <v>40</v>
      </c>
      <c r="I75" s="113"/>
      <c r="J75" s="113"/>
      <c r="K75" s="109"/>
      <c r="L75" s="113"/>
      <c r="M75" s="113"/>
      <c r="N75" s="113"/>
      <c r="O75" s="109" t="s">
        <v>96</v>
      </c>
      <c r="P75" s="113"/>
      <c r="Q75" s="114"/>
      <c r="R75" s="114"/>
      <c r="S75" s="120"/>
      <c r="T75" s="110"/>
      <c r="U75" s="110"/>
      <c r="V75" s="110"/>
    </row>
    <row r="76" spans="1:30" ht="15.75" x14ac:dyDescent="0.25">
      <c r="A76" s="109">
        <v>9</v>
      </c>
      <c r="B76" s="109"/>
      <c r="C76" s="115" t="s">
        <v>193</v>
      </c>
      <c r="D76" s="112">
        <v>39015</v>
      </c>
      <c r="E76" s="125">
        <f>DATEDIF(D76,$D$1,"Y")</f>
        <v>14</v>
      </c>
      <c r="F76" s="109" t="s">
        <v>9</v>
      </c>
      <c r="G76" s="109" t="s">
        <v>131</v>
      </c>
      <c r="H76" s="116" t="s">
        <v>40</v>
      </c>
      <c r="I76" s="113"/>
      <c r="J76" s="113"/>
      <c r="K76" s="109"/>
      <c r="L76" s="113"/>
      <c r="M76" s="113"/>
      <c r="N76" s="113"/>
      <c r="O76" s="109"/>
      <c r="P76" s="113" t="s">
        <v>96</v>
      </c>
      <c r="Q76" s="114"/>
      <c r="R76" s="114"/>
      <c r="S76" s="120"/>
      <c r="T76" s="110"/>
      <c r="U76" s="110"/>
      <c r="V76" s="110"/>
    </row>
    <row r="77" spans="1:30" ht="18.75" customHeight="1" x14ac:dyDescent="0.25">
      <c r="A77" s="225" t="s">
        <v>21</v>
      </c>
      <c r="B77" s="225"/>
      <c r="C77" s="225"/>
      <c r="D77" s="225"/>
      <c r="E77" s="225"/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75"/>
      <c r="V77" s="75"/>
      <c r="W77" s="64"/>
      <c r="X77" s="64"/>
      <c r="Y77" s="64"/>
      <c r="Z77" s="64"/>
      <c r="AA77" s="64"/>
      <c r="AB77" s="64"/>
      <c r="AC77" s="64"/>
      <c r="AD77" s="64"/>
    </row>
    <row r="78" spans="1:30" ht="18.75" customHeight="1" x14ac:dyDescent="0.25">
      <c r="A78" s="231" t="s">
        <v>55</v>
      </c>
      <c r="B78" s="222" t="s">
        <v>63</v>
      </c>
      <c r="C78" s="224" t="s">
        <v>64</v>
      </c>
      <c r="D78" s="224" t="s">
        <v>65</v>
      </c>
      <c r="E78" s="231" t="s">
        <v>33</v>
      </c>
      <c r="F78" s="231" t="s">
        <v>4</v>
      </c>
      <c r="G78" s="231" t="s">
        <v>50</v>
      </c>
      <c r="H78" s="247" t="s">
        <v>60</v>
      </c>
      <c r="I78" s="230" t="s">
        <v>100</v>
      </c>
      <c r="J78" s="230"/>
      <c r="K78" s="230" t="s">
        <v>101</v>
      </c>
      <c r="L78" s="230"/>
      <c r="M78" s="230" t="s">
        <v>102</v>
      </c>
      <c r="N78" s="230"/>
      <c r="O78" s="230"/>
      <c r="P78" s="230"/>
      <c r="Q78" s="230" t="s">
        <v>103</v>
      </c>
      <c r="R78" s="230"/>
      <c r="S78" s="230"/>
      <c r="T78" s="230"/>
      <c r="U78" s="75"/>
      <c r="V78" s="75"/>
      <c r="W78" s="64"/>
      <c r="X78" s="64"/>
      <c r="Y78" s="64"/>
      <c r="Z78" s="64"/>
      <c r="AA78" s="64"/>
      <c r="AB78" s="64"/>
      <c r="AC78" s="64"/>
      <c r="AD78" s="64"/>
    </row>
    <row r="79" spans="1:30" ht="15" customHeight="1" x14ac:dyDescent="0.25">
      <c r="A79" s="232"/>
      <c r="B79" s="222"/>
      <c r="C79" s="224"/>
      <c r="D79" s="224"/>
      <c r="E79" s="232"/>
      <c r="F79" s="232"/>
      <c r="G79" s="232"/>
      <c r="H79" s="248"/>
      <c r="I79" s="223" t="s">
        <v>68</v>
      </c>
      <c r="J79" s="222" t="s">
        <v>71</v>
      </c>
      <c r="K79" s="223" t="s">
        <v>72</v>
      </c>
      <c r="L79" s="234" t="s">
        <v>73</v>
      </c>
      <c r="M79" s="219" t="s">
        <v>74</v>
      </c>
      <c r="N79" s="219" t="s">
        <v>69</v>
      </c>
      <c r="O79" s="219" t="s">
        <v>70</v>
      </c>
      <c r="P79" s="219" t="s">
        <v>75</v>
      </c>
      <c r="Q79" s="219" t="s">
        <v>76</v>
      </c>
      <c r="R79" s="219" t="s">
        <v>77</v>
      </c>
      <c r="S79" s="219" t="s">
        <v>78</v>
      </c>
      <c r="T79" s="219" t="s">
        <v>79</v>
      </c>
      <c r="U79" s="76"/>
      <c r="V79" s="76"/>
    </row>
    <row r="80" spans="1:30" ht="115.5" customHeight="1" x14ac:dyDescent="0.25">
      <c r="A80" s="233"/>
      <c r="B80" s="222"/>
      <c r="C80" s="224"/>
      <c r="D80" s="224"/>
      <c r="E80" s="233"/>
      <c r="F80" s="233"/>
      <c r="G80" s="233"/>
      <c r="H80" s="249"/>
      <c r="I80" s="223"/>
      <c r="J80" s="222"/>
      <c r="K80" s="223"/>
      <c r="L80" s="234"/>
      <c r="M80" s="219"/>
      <c r="N80" s="219"/>
      <c r="O80" s="219"/>
      <c r="P80" s="219"/>
      <c r="Q80" s="219"/>
      <c r="R80" s="219"/>
      <c r="S80" s="219"/>
      <c r="T80" s="219"/>
      <c r="U80" s="76"/>
      <c r="V80" s="76"/>
    </row>
    <row r="81" spans="1:22" ht="15.75" x14ac:dyDescent="0.25">
      <c r="A81" s="109">
        <v>1</v>
      </c>
      <c r="B81" s="109"/>
      <c r="C81" s="115" t="s">
        <v>128</v>
      </c>
      <c r="D81" s="112">
        <v>40131</v>
      </c>
      <c r="E81" s="125">
        <f t="shared" ref="E81:E87" si="5">DATEDIF(D81,$D$1,"Y")</f>
        <v>11</v>
      </c>
      <c r="F81" s="109" t="s">
        <v>9</v>
      </c>
      <c r="G81" s="109" t="s">
        <v>130</v>
      </c>
      <c r="H81" s="116" t="s">
        <v>81</v>
      </c>
      <c r="I81" s="113"/>
      <c r="J81" s="113" t="s">
        <v>96</v>
      </c>
      <c r="K81" s="126"/>
      <c r="L81" s="113"/>
      <c r="M81" s="113"/>
      <c r="N81" s="113"/>
      <c r="O81" s="109"/>
      <c r="P81" s="113"/>
      <c r="Q81" s="117"/>
      <c r="R81" s="117"/>
      <c r="S81" s="117"/>
      <c r="T81" s="117"/>
      <c r="U81" s="66"/>
      <c r="V81" s="66"/>
    </row>
    <row r="82" spans="1:22" ht="15.75" x14ac:dyDescent="0.25">
      <c r="A82" s="109">
        <v>2</v>
      </c>
      <c r="B82" s="109"/>
      <c r="C82" s="115" t="s">
        <v>98</v>
      </c>
      <c r="D82" s="112">
        <v>39302</v>
      </c>
      <c r="E82" s="125">
        <f t="shared" si="5"/>
        <v>13</v>
      </c>
      <c r="F82" s="109" t="s">
        <v>9</v>
      </c>
      <c r="G82" s="109" t="s">
        <v>131</v>
      </c>
      <c r="H82" s="116" t="s">
        <v>81</v>
      </c>
      <c r="I82" s="127"/>
      <c r="J82" s="113"/>
      <c r="K82" s="109"/>
      <c r="L82" s="113" t="s">
        <v>96</v>
      </c>
      <c r="M82" s="113"/>
      <c r="N82" s="113"/>
      <c r="O82" s="109"/>
      <c r="P82" s="113"/>
      <c r="Q82" s="117"/>
      <c r="R82" s="117"/>
      <c r="S82" s="117"/>
      <c r="T82" s="117"/>
      <c r="U82" s="66"/>
      <c r="V82" s="66"/>
    </row>
    <row r="83" spans="1:22" ht="15.75" x14ac:dyDescent="0.25">
      <c r="A83" s="109">
        <v>3</v>
      </c>
      <c r="B83" s="109"/>
      <c r="C83" s="115" t="s">
        <v>10</v>
      </c>
      <c r="D83" s="112">
        <v>37073</v>
      </c>
      <c r="E83" s="125">
        <f t="shared" si="5"/>
        <v>19</v>
      </c>
      <c r="F83" s="109" t="s">
        <v>9</v>
      </c>
      <c r="G83" s="109" t="s">
        <v>131</v>
      </c>
      <c r="H83" s="116" t="s">
        <v>81</v>
      </c>
      <c r="I83" s="127"/>
      <c r="J83" s="127"/>
      <c r="K83" s="109"/>
      <c r="L83" s="113"/>
      <c r="M83" s="113"/>
      <c r="N83" s="113"/>
      <c r="O83" s="109" t="s">
        <v>96</v>
      </c>
      <c r="P83" s="113"/>
      <c r="Q83" s="117"/>
      <c r="R83" s="117"/>
      <c r="S83" s="117"/>
      <c r="T83" s="117"/>
      <c r="U83" s="66"/>
      <c r="V83" s="66"/>
    </row>
    <row r="84" spans="1:22" ht="15.75" x14ac:dyDescent="0.25">
      <c r="A84" s="109">
        <v>4</v>
      </c>
      <c r="B84" s="109"/>
      <c r="C84" s="115" t="s">
        <v>47</v>
      </c>
      <c r="D84" s="112">
        <v>37518</v>
      </c>
      <c r="E84" s="125">
        <f t="shared" si="5"/>
        <v>18</v>
      </c>
      <c r="F84" s="109" t="s">
        <v>9</v>
      </c>
      <c r="G84" s="109" t="s">
        <v>131</v>
      </c>
      <c r="H84" s="116" t="s">
        <v>81</v>
      </c>
      <c r="I84" s="127"/>
      <c r="J84" s="127"/>
      <c r="K84" s="109"/>
      <c r="L84" s="113"/>
      <c r="M84" s="113"/>
      <c r="N84" s="113"/>
      <c r="O84" s="109" t="s">
        <v>96</v>
      </c>
      <c r="P84" s="113"/>
      <c r="Q84" s="117"/>
      <c r="R84" s="117"/>
      <c r="S84" s="117"/>
      <c r="T84" s="117"/>
      <c r="U84" s="86"/>
      <c r="V84" s="86"/>
    </row>
    <row r="85" spans="1:22" ht="15.75" x14ac:dyDescent="0.25">
      <c r="A85" s="109">
        <v>5</v>
      </c>
      <c r="B85" s="109"/>
      <c r="C85" s="115" t="s">
        <v>20</v>
      </c>
      <c r="D85" s="112">
        <v>36547</v>
      </c>
      <c r="E85" s="125">
        <f t="shared" si="5"/>
        <v>21</v>
      </c>
      <c r="F85" s="109" t="s">
        <v>9</v>
      </c>
      <c r="G85" s="109" t="s">
        <v>131</v>
      </c>
      <c r="H85" s="116" t="s">
        <v>81</v>
      </c>
      <c r="I85" s="127"/>
      <c r="J85" s="127"/>
      <c r="K85" s="109"/>
      <c r="L85" s="113"/>
      <c r="M85" s="113"/>
      <c r="N85" s="113"/>
      <c r="O85" s="109"/>
      <c r="P85" s="113" t="s">
        <v>96</v>
      </c>
      <c r="Q85" s="117"/>
      <c r="R85" s="117"/>
      <c r="S85" s="117"/>
      <c r="T85" s="117"/>
      <c r="U85" s="86"/>
      <c r="V85" s="86"/>
    </row>
    <row r="86" spans="1:22" ht="15.75" x14ac:dyDescent="0.25">
      <c r="A86" s="109">
        <v>6</v>
      </c>
      <c r="B86" s="109"/>
      <c r="C86" s="115" t="s">
        <v>129</v>
      </c>
      <c r="D86" s="112">
        <v>38696</v>
      </c>
      <c r="E86" s="125">
        <f t="shared" si="5"/>
        <v>15</v>
      </c>
      <c r="F86" s="109" t="s">
        <v>9</v>
      </c>
      <c r="G86" s="109" t="s">
        <v>131</v>
      </c>
      <c r="H86" s="116" t="s">
        <v>81</v>
      </c>
      <c r="I86" s="127"/>
      <c r="J86" s="127"/>
      <c r="K86" s="109"/>
      <c r="L86" s="113" t="s">
        <v>96</v>
      </c>
      <c r="M86" s="113"/>
      <c r="N86" s="113"/>
      <c r="O86" s="109"/>
      <c r="P86" s="113"/>
      <c r="Q86" s="117"/>
      <c r="R86" s="117"/>
      <c r="S86" s="117"/>
      <c r="T86" s="117"/>
      <c r="U86" s="86"/>
      <c r="V86" s="86"/>
    </row>
    <row r="87" spans="1:22" ht="31.5" x14ac:dyDescent="0.25">
      <c r="A87" s="109">
        <v>7</v>
      </c>
      <c r="B87" s="109"/>
      <c r="C87" s="115" t="s">
        <v>8</v>
      </c>
      <c r="D87" s="112">
        <v>38560</v>
      </c>
      <c r="E87" s="125">
        <f t="shared" si="5"/>
        <v>15</v>
      </c>
      <c r="F87" s="109" t="s">
        <v>9</v>
      </c>
      <c r="G87" s="109" t="s">
        <v>192</v>
      </c>
      <c r="H87" s="116" t="s">
        <v>81</v>
      </c>
      <c r="I87" s="127"/>
      <c r="J87" s="127"/>
      <c r="K87" s="109" t="s">
        <v>96</v>
      </c>
      <c r="L87" s="113"/>
      <c r="M87" s="113"/>
      <c r="N87" s="113"/>
      <c r="O87" s="109"/>
      <c r="P87" s="113"/>
      <c r="Q87" s="117"/>
      <c r="R87" s="117"/>
      <c r="S87" s="117"/>
      <c r="T87" s="117"/>
      <c r="U87" s="86"/>
      <c r="V87" s="86"/>
    </row>
    <row r="88" spans="1:22" ht="15.75" x14ac:dyDescent="0.25">
      <c r="A88" s="109">
        <v>8</v>
      </c>
      <c r="B88" s="109"/>
      <c r="C88" s="115" t="s">
        <v>32</v>
      </c>
      <c r="D88" s="112">
        <v>38577</v>
      </c>
      <c r="E88" s="125">
        <f>DATEDIF(D88,$D$1,"Y")</f>
        <v>15</v>
      </c>
      <c r="F88" s="109" t="s">
        <v>9</v>
      </c>
      <c r="G88" s="109" t="s">
        <v>131</v>
      </c>
      <c r="H88" s="116" t="s">
        <v>40</v>
      </c>
      <c r="I88" s="127"/>
      <c r="J88" s="127"/>
      <c r="K88" s="109"/>
      <c r="L88" s="113"/>
      <c r="M88" s="113"/>
      <c r="N88" s="113"/>
      <c r="O88" s="109"/>
      <c r="P88" s="113"/>
      <c r="Q88" s="117" t="s">
        <v>96</v>
      </c>
      <c r="R88" s="117"/>
      <c r="S88" s="117"/>
      <c r="T88" s="117"/>
      <c r="U88" s="86"/>
      <c r="V88" s="86"/>
    </row>
    <row r="89" spans="1:22" ht="15.75" x14ac:dyDescent="0.25">
      <c r="A89" s="109">
        <v>9</v>
      </c>
      <c r="B89" s="109"/>
      <c r="C89" s="115" t="s">
        <v>193</v>
      </c>
      <c r="D89" s="112">
        <v>39015</v>
      </c>
      <c r="E89" s="125">
        <f>DATEDIF(D89,$D$1,"Y")</f>
        <v>14</v>
      </c>
      <c r="F89" s="109" t="s">
        <v>9</v>
      </c>
      <c r="G89" s="109" t="s">
        <v>131</v>
      </c>
      <c r="H89" s="116" t="s">
        <v>40</v>
      </c>
      <c r="I89" s="127"/>
      <c r="J89" s="127"/>
      <c r="K89" s="109"/>
      <c r="L89" s="113"/>
      <c r="M89" s="113"/>
      <c r="N89" s="113"/>
      <c r="O89" s="109"/>
      <c r="P89" s="113"/>
      <c r="Q89" s="117"/>
      <c r="R89" s="117" t="s">
        <v>96</v>
      </c>
      <c r="S89" s="117"/>
      <c r="T89" s="117"/>
      <c r="U89" s="86"/>
      <c r="V89" s="86"/>
    </row>
    <row r="90" spans="1:22" x14ac:dyDescent="0.25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</row>
    <row r="91" spans="1:22" ht="15" customHeight="1" x14ac:dyDescent="0.25">
      <c r="A91" s="242" t="s">
        <v>49</v>
      </c>
      <c r="B91" s="253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</row>
    <row r="92" spans="1:22" ht="15" customHeight="1" x14ac:dyDescent="0.25">
      <c r="A92" s="253"/>
      <c r="B92" s="253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</row>
    <row r="93" spans="1:22" ht="18.75" customHeight="1" x14ac:dyDescent="0.25">
      <c r="A93" s="254" t="s">
        <v>13</v>
      </c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124"/>
      <c r="T93" s="124"/>
      <c r="U93" s="124"/>
      <c r="V93" s="124"/>
    </row>
    <row r="94" spans="1:22" ht="18.75" customHeight="1" x14ac:dyDescent="0.25">
      <c r="A94" s="224" t="s">
        <v>55</v>
      </c>
      <c r="B94" s="222" t="s">
        <v>63</v>
      </c>
      <c r="C94" s="224" t="s">
        <v>64</v>
      </c>
      <c r="D94" s="224" t="s">
        <v>65</v>
      </c>
      <c r="E94" s="224" t="s">
        <v>33</v>
      </c>
      <c r="F94" s="231" t="s">
        <v>4</v>
      </c>
      <c r="G94" s="224" t="s">
        <v>50</v>
      </c>
      <c r="H94" s="250" t="s">
        <v>60</v>
      </c>
      <c r="I94" s="230" t="s">
        <v>100</v>
      </c>
      <c r="J94" s="230"/>
      <c r="K94" s="230" t="s">
        <v>101</v>
      </c>
      <c r="L94" s="230"/>
      <c r="M94" s="230" t="s">
        <v>102</v>
      </c>
      <c r="N94" s="230"/>
      <c r="O94" s="230" t="s">
        <v>103</v>
      </c>
      <c r="P94" s="230"/>
      <c r="Q94" s="230"/>
      <c r="R94" s="230"/>
      <c r="S94" s="110"/>
      <c r="T94" s="110"/>
      <c r="U94" s="110"/>
      <c r="V94" s="110"/>
    </row>
    <row r="95" spans="1:22" ht="15" customHeight="1" x14ac:dyDescent="0.25">
      <c r="A95" s="224"/>
      <c r="B95" s="222"/>
      <c r="C95" s="224"/>
      <c r="D95" s="224"/>
      <c r="E95" s="224"/>
      <c r="F95" s="232"/>
      <c r="G95" s="224"/>
      <c r="H95" s="250"/>
      <c r="I95" s="220" t="s">
        <v>67</v>
      </c>
      <c r="J95" s="220" t="s">
        <v>66</v>
      </c>
      <c r="K95" s="221" t="s">
        <v>120</v>
      </c>
      <c r="L95" s="221" t="s">
        <v>121</v>
      </c>
      <c r="M95" s="220" t="s">
        <v>122</v>
      </c>
      <c r="N95" s="220" t="s">
        <v>123</v>
      </c>
      <c r="O95" s="221" t="s">
        <v>87</v>
      </c>
      <c r="P95" s="221" t="s">
        <v>88</v>
      </c>
      <c r="Q95" s="221" t="s">
        <v>89</v>
      </c>
      <c r="R95" s="221" t="s">
        <v>90</v>
      </c>
      <c r="S95" s="110"/>
      <c r="T95" s="110"/>
      <c r="U95" s="110"/>
      <c r="V95" s="110"/>
    </row>
    <row r="96" spans="1:22" ht="108.75" customHeight="1" x14ac:dyDescent="0.25">
      <c r="A96" s="224"/>
      <c r="B96" s="222"/>
      <c r="C96" s="224"/>
      <c r="D96" s="224"/>
      <c r="E96" s="224"/>
      <c r="F96" s="233"/>
      <c r="G96" s="224"/>
      <c r="H96" s="250"/>
      <c r="I96" s="220"/>
      <c r="J96" s="220"/>
      <c r="K96" s="221"/>
      <c r="L96" s="221"/>
      <c r="M96" s="220"/>
      <c r="N96" s="220"/>
      <c r="O96" s="221"/>
      <c r="P96" s="221"/>
      <c r="Q96" s="221"/>
      <c r="R96" s="221"/>
      <c r="S96" s="110"/>
      <c r="T96" s="110"/>
      <c r="U96" s="110"/>
      <c r="V96" s="110"/>
    </row>
    <row r="97" spans="1:30" ht="31.5" x14ac:dyDescent="0.25">
      <c r="A97" s="109">
        <v>1</v>
      </c>
      <c r="B97" s="109"/>
      <c r="C97" s="115" t="s">
        <v>83</v>
      </c>
      <c r="D97" s="112">
        <v>38137</v>
      </c>
      <c r="E97" s="109">
        <f>DATEDIF(D97,$D$1,"Y")</f>
        <v>16</v>
      </c>
      <c r="F97" s="109" t="s">
        <v>49</v>
      </c>
      <c r="G97" s="109" t="s">
        <v>186</v>
      </c>
      <c r="H97" s="116" t="s">
        <v>40</v>
      </c>
      <c r="I97" s="113"/>
      <c r="J97" s="113"/>
      <c r="K97" s="109"/>
      <c r="L97" s="113"/>
      <c r="M97" s="113"/>
      <c r="N97" s="113"/>
      <c r="O97" s="109"/>
      <c r="P97" s="113"/>
      <c r="Q97" s="114" t="s">
        <v>96</v>
      </c>
      <c r="R97" s="128"/>
      <c r="S97" s="110"/>
      <c r="T97" s="110"/>
      <c r="U97" s="110"/>
      <c r="V97" s="110"/>
    </row>
    <row r="98" spans="1:30" ht="31.5" x14ac:dyDescent="0.25">
      <c r="A98" s="109">
        <v>2</v>
      </c>
      <c r="B98" s="109"/>
      <c r="C98" s="115" t="s">
        <v>84</v>
      </c>
      <c r="D98" s="112">
        <v>38820</v>
      </c>
      <c r="E98" s="109">
        <f t="shared" ref="E98" si="6">DATEDIF(D98,$D$1,"Y")</f>
        <v>14</v>
      </c>
      <c r="F98" s="109" t="s">
        <v>49</v>
      </c>
      <c r="G98" s="109" t="s">
        <v>186</v>
      </c>
      <c r="H98" s="116" t="s">
        <v>40</v>
      </c>
      <c r="I98" s="113"/>
      <c r="J98" s="113"/>
      <c r="K98" s="109"/>
      <c r="L98" s="113"/>
      <c r="M98" s="113"/>
      <c r="N98" s="113"/>
      <c r="O98" s="109"/>
      <c r="P98" s="113" t="s">
        <v>96</v>
      </c>
      <c r="Q98" s="128"/>
      <c r="R98" s="128"/>
      <c r="S98" s="110"/>
      <c r="T98" s="110"/>
      <c r="U98" s="110"/>
      <c r="V98" s="110"/>
    </row>
    <row r="99" spans="1:30" ht="18.75" customHeight="1" x14ac:dyDescent="0.25">
      <c r="A99" s="254" t="s">
        <v>21</v>
      </c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6"/>
      <c r="U99" s="88"/>
      <c r="V99" s="88"/>
      <c r="W99" s="64"/>
      <c r="X99" s="64"/>
      <c r="Y99" s="64"/>
      <c r="Z99" s="64"/>
      <c r="AA99" s="64"/>
      <c r="AB99" s="64"/>
      <c r="AC99" s="64"/>
      <c r="AD99" s="64"/>
    </row>
    <row r="100" spans="1:30" ht="18.75" customHeight="1" x14ac:dyDescent="0.25">
      <c r="A100" s="231" t="s">
        <v>55</v>
      </c>
      <c r="B100" s="222" t="s">
        <v>63</v>
      </c>
      <c r="C100" s="224" t="s">
        <v>64</v>
      </c>
      <c r="D100" s="224" t="s">
        <v>65</v>
      </c>
      <c r="E100" s="231" t="s">
        <v>33</v>
      </c>
      <c r="F100" s="231" t="s">
        <v>4</v>
      </c>
      <c r="G100" s="231" t="s">
        <v>50</v>
      </c>
      <c r="H100" s="247" t="s">
        <v>60</v>
      </c>
      <c r="I100" s="230" t="s">
        <v>100</v>
      </c>
      <c r="J100" s="230"/>
      <c r="K100" s="230" t="s">
        <v>101</v>
      </c>
      <c r="L100" s="230"/>
      <c r="M100" s="230" t="s">
        <v>102</v>
      </c>
      <c r="N100" s="230"/>
      <c r="O100" s="230"/>
      <c r="P100" s="230"/>
      <c r="Q100" s="230" t="s">
        <v>103</v>
      </c>
      <c r="R100" s="230"/>
      <c r="S100" s="230"/>
      <c r="T100" s="230"/>
      <c r="U100" s="88"/>
      <c r="V100" s="88"/>
      <c r="W100" s="64"/>
      <c r="X100" s="64"/>
      <c r="Y100" s="64"/>
      <c r="Z100" s="64"/>
      <c r="AA100" s="64"/>
      <c r="AB100" s="64"/>
      <c r="AC100" s="64"/>
      <c r="AD100" s="64"/>
    </row>
    <row r="101" spans="1:30" ht="15" customHeight="1" x14ac:dyDescent="0.25">
      <c r="A101" s="232"/>
      <c r="B101" s="222"/>
      <c r="C101" s="224"/>
      <c r="D101" s="224"/>
      <c r="E101" s="232"/>
      <c r="F101" s="232"/>
      <c r="G101" s="232"/>
      <c r="H101" s="248"/>
      <c r="I101" s="223" t="s">
        <v>68</v>
      </c>
      <c r="J101" s="222" t="s">
        <v>71</v>
      </c>
      <c r="K101" s="223" t="s">
        <v>72</v>
      </c>
      <c r="L101" s="234" t="s">
        <v>73</v>
      </c>
      <c r="M101" s="219" t="s">
        <v>74</v>
      </c>
      <c r="N101" s="219" t="s">
        <v>69</v>
      </c>
      <c r="O101" s="219" t="s">
        <v>70</v>
      </c>
      <c r="P101" s="219" t="s">
        <v>75</v>
      </c>
      <c r="Q101" s="219" t="s">
        <v>76</v>
      </c>
      <c r="R101" s="219" t="s">
        <v>77</v>
      </c>
      <c r="S101" s="219" t="s">
        <v>78</v>
      </c>
      <c r="T101" s="219" t="s">
        <v>79</v>
      </c>
      <c r="U101" s="89"/>
      <c r="V101" s="89"/>
    </row>
    <row r="102" spans="1:30" ht="101.25" customHeight="1" x14ac:dyDescent="0.25">
      <c r="A102" s="233"/>
      <c r="B102" s="222"/>
      <c r="C102" s="224"/>
      <c r="D102" s="224"/>
      <c r="E102" s="233"/>
      <c r="F102" s="233"/>
      <c r="G102" s="233"/>
      <c r="H102" s="249"/>
      <c r="I102" s="223"/>
      <c r="J102" s="222"/>
      <c r="K102" s="223"/>
      <c r="L102" s="234"/>
      <c r="M102" s="219"/>
      <c r="N102" s="219"/>
      <c r="O102" s="219"/>
      <c r="P102" s="219"/>
      <c r="Q102" s="219"/>
      <c r="R102" s="219"/>
      <c r="S102" s="219"/>
      <c r="T102" s="219"/>
      <c r="U102" s="89"/>
      <c r="V102" s="89"/>
    </row>
    <row r="103" spans="1:30" ht="31.5" x14ac:dyDescent="0.25">
      <c r="A103" s="109">
        <v>1</v>
      </c>
      <c r="B103" s="109"/>
      <c r="C103" s="115" t="s">
        <v>83</v>
      </c>
      <c r="D103" s="112">
        <v>38137</v>
      </c>
      <c r="E103" s="109">
        <f t="shared" ref="E103:E104" si="7">DATEDIF(D103,$D$1,"Y")</f>
        <v>16</v>
      </c>
      <c r="F103" s="109" t="s">
        <v>49</v>
      </c>
      <c r="G103" s="109" t="s">
        <v>186</v>
      </c>
      <c r="H103" s="116" t="s">
        <v>40</v>
      </c>
      <c r="I103" s="113"/>
      <c r="J103" s="113"/>
      <c r="K103" s="126"/>
      <c r="L103" s="113"/>
      <c r="M103" s="113"/>
      <c r="N103" s="113"/>
      <c r="O103" s="109"/>
      <c r="P103" s="113"/>
      <c r="Q103" s="117"/>
      <c r="R103" s="117"/>
      <c r="S103" s="117" t="s">
        <v>96</v>
      </c>
      <c r="T103" s="117"/>
      <c r="U103" s="90"/>
      <c r="V103" s="90"/>
    </row>
    <row r="104" spans="1:30" ht="31.5" x14ac:dyDescent="0.25">
      <c r="A104" s="109">
        <v>2</v>
      </c>
      <c r="B104" s="109"/>
      <c r="C104" s="115" t="s">
        <v>84</v>
      </c>
      <c r="D104" s="112">
        <v>38820</v>
      </c>
      <c r="E104" s="109">
        <f t="shared" si="7"/>
        <v>14</v>
      </c>
      <c r="F104" s="109" t="s">
        <v>49</v>
      </c>
      <c r="G104" s="109" t="s">
        <v>186</v>
      </c>
      <c r="H104" s="116" t="s">
        <v>40</v>
      </c>
      <c r="I104" s="113"/>
      <c r="J104" s="113"/>
      <c r="K104" s="126"/>
      <c r="L104" s="113"/>
      <c r="M104" s="113"/>
      <c r="N104" s="113"/>
      <c r="O104" s="109"/>
      <c r="P104" s="113"/>
      <c r="Q104" s="117"/>
      <c r="R104" s="117" t="s">
        <v>96</v>
      </c>
      <c r="S104" s="117"/>
      <c r="T104" s="117"/>
      <c r="U104" s="90"/>
      <c r="V104" s="90"/>
    </row>
    <row r="105" spans="1:30" x14ac:dyDescent="0.2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87"/>
      <c r="V105" s="87"/>
    </row>
    <row r="106" spans="1:30" x14ac:dyDescent="0.2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</row>
    <row r="107" spans="1:30" ht="15" customHeight="1" x14ac:dyDescent="0.25">
      <c r="A107" s="242" t="s">
        <v>56</v>
      </c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</row>
    <row r="108" spans="1:30" ht="15" customHeight="1" x14ac:dyDescent="0.25">
      <c r="A108" s="242"/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</row>
    <row r="109" spans="1:30" ht="15" customHeight="1" x14ac:dyDescent="0.25">
      <c r="A109" s="245" t="s">
        <v>13</v>
      </c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</row>
    <row r="110" spans="1:30" ht="15" customHeight="1" x14ac:dyDescent="0.25">
      <c r="A110" s="224" t="s">
        <v>55</v>
      </c>
      <c r="B110" s="222" t="s">
        <v>63</v>
      </c>
      <c r="C110" s="224" t="s">
        <v>64</v>
      </c>
      <c r="D110" s="224" t="s">
        <v>65</v>
      </c>
      <c r="E110" s="224" t="s">
        <v>33</v>
      </c>
      <c r="F110" s="231" t="s">
        <v>4</v>
      </c>
      <c r="G110" s="224" t="s">
        <v>50</v>
      </c>
      <c r="H110" s="250" t="s">
        <v>60</v>
      </c>
      <c r="I110" s="230" t="s">
        <v>100</v>
      </c>
      <c r="J110" s="230"/>
      <c r="K110" s="230" t="s">
        <v>101</v>
      </c>
      <c r="L110" s="230"/>
      <c r="M110" s="230" t="s">
        <v>102</v>
      </c>
      <c r="N110" s="230"/>
      <c r="O110" s="230" t="s">
        <v>103</v>
      </c>
      <c r="P110" s="230"/>
      <c r="Q110" s="230"/>
      <c r="R110" s="230"/>
      <c r="S110" s="110"/>
      <c r="T110" s="110"/>
      <c r="U110" s="110"/>
      <c r="V110" s="110"/>
    </row>
    <row r="111" spans="1:30" ht="61.5" customHeight="1" x14ac:dyDescent="0.25">
      <c r="A111" s="224"/>
      <c r="B111" s="222"/>
      <c r="C111" s="224"/>
      <c r="D111" s="224"/>
      <c r="E111" s="224"/>
      <c r="F111" s="232"/>
      <c r="G111" s="224"/>
      <c r="H111" s="250"/>
      <c r="I111" s="220" t="s">
        <v>67</v>
      </c>
      <c r="J111" s="220" t="s">
        <v>66</v>
      </c>
      <c r="K111" s="221" t="s">
        <v>120</v>
      </c>
      <c r="L111" s="221" t="s">
        <v>121</v>
      </c>
      <c r="M111" s="220" t="s">
        <v>122</v>
      </c>
      <c r="N111" s="220" t="s">
        <v>123</v>
      </c>
      <c r="O111" s="221" t="s">
        <v>87</v>
      </c>
      <c r="P111" s="221" t="s">
        <v>88</v>
      </c>
      <c r="Q111" s="221" t="s">
        <v>89</v>
      </c>
      <c r="R111" s="221" t="s">
        <v>90</v>
      </c>
      <c r="S111" s="110"/>
      <c r="T111" s="110"/>
      <c r="U111" s="110"/>
      <c r="V111" s="110"/>
    </row>
    <row r="112" spans="1:30" ht="66" customHeight="1" x14ac:dyDescent="0.25">
      <c r="A112" s="224"/>
      <c r="B112" s="222"/>
      <c r="C112" s="224"/>
      <c r="D112" s="224"/>
      <c r="E112" s="224"/>
      <c r="F112" s="233"/>
      <c r="G112" s="224"/>
      <c r="H112" s="250"/>
      <c r="I112" s="220"/>
      <c r="J112" s="220"/>
      <c r="K112" s="221"/>
      <c r="L112" s="221"/>
      <c r="M112" s="220"/>
      <c r="N112" s="220"/>
      <c r="O112" s="221"/>
      <c r="P112" s="221"/>
      <c r="Q112" s="221"/>
      <c r="R112" s="221"/>
      <c r="S112" s="110"/>
      <c r="T112" s="110"/>
      <c r="U112" s="110"/>
      <c r="V112" s="110"/>
    </row>
    <row r="113" spans="1:30" ht="31.5" x14ac:dyDescent="0.25">
      <c r="A113" s="109">
        <v>1</v>
      </c>
      <c r="B113" s="109"/>
      <c r="C113" s="115" t="s">
        <v>150</v>
      </c>
      <c r="D113" s="112">
        <v>40328</v>
      </c>
      <c r="E113" s="109">
        <f t="shared" ref="E113:E115" si="8">DATEDIF(D113,$D$1,"Y")</f>
        <v>10</v>
      </c>
      <c r="F113" s="109" t="s">
        <v>56</v>
      </c>
      <c r="G113" s="109" t="s">
        <v>188</v>
      </c>
      <c r="H113" s="116" t="s">
        <v>81</v>
      </c>
      <c r="I113" s="113"/>
      <c r="J113" s="113" t="s">
        <v>96</v>
      </c>
      <c r="K113" s="109"/>
      <c r="L113" s="113"/>
      <c r="M113" s="113"/>
      <c r="N113" s="113"/>
      <c r="O113" s="109"/>
      <c r="P113" s="113"/>
      <c r="Q113" s="118"/>
      <c r="R113" s="118"/>
      <c r="S113" s="110"/>
      <c r="T113" s="110"/>
      <c r="U113" s="110"/>
      <c r="V113" s="110"/>
    </row>
    <row r="114" spans="1:30" ht="31.5" x14ac:dyDescent="0.25">
      <c r="A114" s="109">
        <v>2</v>
      </c>
      <c r="B114" s="109"/>
      <c r="C114" s="115" t="s">
        <v>152</v>
      </c>
      <c r="D114" s="112">
        <v>39169</v>
      </c>
      <c r="E114" s="109">
        <f t="shared" si="8"/>
        <v>13</v>
      </c>
      <c r="F114" s="109" t="s">
        <v>56</v>
      </c>
      <c r="G114" s="109" t="s">
        <v>189</v>
      </c>
      <c r="H114" s="116" t="s">
        <v>81</v>
      </c>
      <c r="I114" s="113"/>
      <c r="J114" s="113"/>
      <c r="K114" s="109" t="s">
        <v>96</v>
      </c>
      <c r="L114" s="113"/>
      <c r="M114" s="113"/>
      <c r="N114" s="113"/>
      <c r="O114" s="109"/>
      <c r="P114" s="113"/>
      <c r="Q114" s="118"/>
      <c r="R114" s="118"/>
      <c r="S114" s="110"/>
      <c r="T114" s="110"/>
      <c r="U114" s="110"/>
      <c r="V114" s="110"/>
    </row>
    <row r="115" spans="1:30" ht="31.5" x14ac:dyDescent="0.25">
      <c r="A115" s="109">
        <v>3</v>
      </c>
      <c r="B115" s="109"/>
      <c r="C115" s="115" t="s">
        <v>154</v>
      </c>
      <c r="D115" s="112">
        <v>36682</v>
      </c>
      <c r="E115" s="109">
        <f t="shared" si="8"/>
        <v>20</v>
      </c>
      <c r="F115" s="109" t="s">
        <v>56</v>
      </c>
      <c r="G115" s="109" t="s">
        <v>189</v>
      </c>
      <c r="H115" s="116" t="s">
        <v>40</v>
      </c>
      <c r="I115" s="113"/>
      <c r="J115" s="113"/>
      <c r="K115" s="109"/>
      <c r="L115" s="113"/>
      <c r="M115" s="113"/>
      <c r="N115" s="113"/>
      <c r="O115" s="109"/>
      <c r="P115" s="113"/>
      <c r="Q115" s="119"/>
      <c r="R115" s="114" t="s">
        <v>96</v>
      </c>
      <c r="S115" s="120"/>
      <c r="T115" s="120"/>
      <c r="U115" s="110"/>
      <c r="V115" s="110"/>
    </row>
    <row r="116" spans="1:30" ht="18.75" customHeight="1" x14ac:dyDescent="0.25">
      <c r="A116" s="225" t="s">
        <v>21</v>
      </c>
      <c r="B116" s="225"/>
      <c r="C116" s="225"/>
      <c r="D116" s="225"/>
      <c r="E116" s="225"/>
      <c r="F116" s="225"/>
      <c r="G116" s="225"/>
      <c r="H116" s="225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121"/>
      <c r="V116" s="121"/>
      <c r="W116" s="64"/>
      <c r="X116" s="64"/>
      <c r="Y116" s="64"/>
      <c r="Z116" s="64"/>
      <c r="AA116" s="64"/>
      <c r="AB116" s="64"/>
      <c r="AC116" s="64"/>
      <c r="AD116" s="64"/>
    </row>
    <row r="117" spans="1:30" ht="18.75" customHeight="1" x14ac:dyDescent="0.25">
      <c r="A117" s="231" t="s">
        <v>55</v>
      </c>
      <c r="B117" s="222" t="s">
        <v>63</v>
      </c>
      <c r="C117" s="224" t="s">
        <v>64</v>
      </c>
      <c r="D117" s="224" t="s">
        <v>65</v>
      </c>
      <c r="E117" s="231" t="s">
        <v>33</v>
      </c>
      <c r="F117" s="231" t="s">
        <v>4</v>
      </c>
      <c r="G117" s="231" t="s">
        <v>50</v>
      </c>
      <c r="H117" s="247" t="s">
        <v>60</v>
      </c>
      <c r="I117" s="230" t="s">
        <v>100</v>
      </c>
      <c r="J117" s="230"/>
      <c r="K117" s="230" t="s">
        <v>101</v>
      </c>
      <c r="L117" s="230"/>
      <c r="M117" s="230" t="s">
        <v>102</v>
      </c>
      <c r="N117" s="230"/>
      <c r="O117" s="230"/>
      <c r="P117" s="230"/>
      <c r="Q117" s="230" t="s">
        <v>103</v>
      </c>
      <c r="R117" s="230"/>
      <c r="S117" s="230"/>
      <c r="T117" s="230"/>
      <c r="U117" s="121"/>
      <c r="V117" s="121"/>
      <c r="W117" s="64"/>
      <c r="X117" s="64"/>
      <c r="Y117" s="64"/>
      <c r="Z117" s="64"/>
      <c r="AA117" s="64"/>
      <c r="AB117" s="64"/>
      <c r="AC117" s="64"/>
      <c r="AD117" s="64"/>
    </row>
    <row r="118" spans="1:30" ht="15" customHeight="1" x14ac:dyDescent="0.25">
      <c r="A118" s="232"/>
      <c r="B118" s="222"/>
      <c r="C118" s="224"/>
      <c r="D118" s="224"/>
      <c r="E118" s="232"/>
      <c r="F118" s="232"/>
      <c r="G118" s="232"/>
      <c r="H118" s="248"/>
      <c r="I118" s="223" t="s">
        <v>68</v>
      </c>
      <c r="J118" s="222" t="s">
        <v>71</v>
      </c>
      <c r="K118" s="223" t="s">
        <v>72</v>
      </c>
      <c r="L118" s="234" t="s">
        <v>73</v>
      </c>
      <c r="M118" s="219" t="s">
        <v>74</v>
      </c>
      <c r="N118" s="219" t="s">
        <v>69</v>
      </c>
      <c r="O118" s="219" t="s">
        <v>70</v>
      </c>
      <c r="P118" s="219" t="s">
        <v>75</v>
      </c>
      <c r="Q118" s="219" t="s">
        <v>76</v>
      </c>
      <c r="R118" s="219" t="s">
        <v>77</v>
      </c>
      <c r="S118" s="219" t="s">
        <v>78</v>
      </c>
      <c r="T118" s="219" t="s">
        <v>79</v>
      </c>
      <c r="U118" s="122"/>
      <c r="V118" s="122"/>
    </row>
    <row r="119" spans="1:30" ht="116.25" customHeight="1" x14ac:dyDescent="0.25">
      <c r="A119" s="233"/>
      <c r="B119" s="222"/>
      <c r="C119" s="224"/>
      <c r="D119" s="224"/>
      <c r="E119" s="233"/>
      <c r="F119" s="233"/>
      <c r="G119" s="233"/>
      <c r="H119" s="249"/>
      <c r="I119" s="223"/>
      <c r="J119" s="222"/>
      <c r="K119" s="223"/>
      <c r="L119" s="234"/>
      <c r="M119" s="219"/>
      <c r="N119" s="219"/>
      <c r="O119" s="219"/>
      <c r="P119" s="219"/>
      <c r="Q119" s="219"/>
      <c r="R119" s="219"/>
      <c r="S119" s="219"/>
      <c r="T119" s="219"/>
      <c r="U119" s="122"/>
      <c r="V119" s="122"/>
    </row>
    <row r="120" spans="1:30" ht="31.5" x14ac:dyDescent="0.25">
      <c r="A120" s="109">
        <v>1</v>
      </c>
      <c r="B120" s="109"/>
      <c r="C120" s="115" t="s">
        <v>150</v>
      </c>
      <c r="D120" s="112">
        <v>40328</v>
      </c>
      <c r="E120" s="109">
        <f t="shared" ref="E120:E125" si="9">DATEDIF(D120,$D$1,"Y")</f>
        <v>10</v>
      </c>
      <c r="F120" s="109" t="s">
        <v>56</v>
      </c>
      <c r="G120" s="109" t="s">
        <v>188</v>
      </c>
      <c r="H120" s="116" t="s">
        <v>81</v>
      </c>
      <c r="I120" s="113"/>
      <c r="J120" s="113" t="s">
        <v>96</v>
      </c>
      <c r="K120" s="109"/>
      <c r="L120" s="113"/>
      <c r="M120" s="113"/>
      <c r="N120" s="113"/>
      <c r="O120" s="109"/>
      <c r="P120" s="113"/>
      <c r="Q120" s="117"/>
      <c r="R120" s="117"/>
      <c r="S120" s="117"/>
      <c r="T120" s="117"/>
      <c r="U120" s="123"/>
      <c r="V120" s="123"/>
    </row>
    <row r="121" spans="1:30" ht="31.5" x14ac:dyDescent="0.25">
      <c r="A121" s="109">
        <v>2</v>
      </c>
      <c r="B121" s="109"/>
      <c r="C121" s="115" t="s">
        <v>151</v>
      </c>
      <c r="D121" s="112">
        <v>39847</v>
      </c>
      <c r="E121" s="109">
        <f t="shared" si="9"/>
        <v>12</v>
      </c>
      <c r="F121" s="109" t="s">
        <v>56</v>
      </c>
      <c r="G121" s="109" t="s">
        <v>189</v>
      </c>
      <c r="H121" s="116" t="s">
        <v>81</v>
      </c>
      <c r="I121" s="113"/>
      <c r="J121" s="113"/>
      <c r="K121" s="109" t="s">
        <v>96</v>
      </c>
      <c r="L121" s="113"/>
      <c r="M121" s="113"/>
      <c r="N121" s="113"/>
      <c r="O121" s="109"/>
      <c r="P121" s="113"/>
      <c r="Q121" s="117"/>
      <c r="R121" s="117"/>
      <c r="S121" s="117"/>
      <c r="T121" s="117"/>
      <c r="U121" s="123"/>
      <c r="V121" s="123"/>
    </row>
    <row r="122" spans="1:30" ht="31.5" x14ac:dyDescent="0.25">
      <c r="A122" s="109">
        <v>3</v>
      </c>
      <c r="B122" s="109"/>
      <c r="C122" s="115" t="s">
        <v>152</v>
      </c>
      <c r="D122" s="112">
        <v>39169</v>
      </c>
      <c r="E122" s="109">
        <f t="shared" si="9"/>
        <v>13</v>
      </c>
      <c r="F122" s="109" t="s">
        <v>56</v>
      </c>
      <c r="G122" s="109" t="s">
        <v>189</v>
      </c>
      <c r="H122" s="116" t="s">
        <v>81</v>
      </c>
      <c r="I122" s="113"/>
      <c r="J122" s="113"/>
      <c r="K122" s="109" t="s">
        <v>96</v>
      </c>
      <c r="L122" s="113"/>
      <c r="M122" s="113"/>
      <c r="N122" s="113"/>
      <c r="O122" s="109"/>
      <c r="P122" s="113"/>
      <c r="Q122" s="117"/>
      <c r="R122" s="117"/>
      <c r="S122" s="117"/>
      <c r="T122" s="117"/>
      <c r="U122" s="123"/>
      <c r="V122" s="123"/>
    </row>
    <row r="123" spans="1:30" ht="31.5" x14ac:dyDescent="0.25">
      <c r="A123" s="109">
        <v>4</v>
      </c>
      <c r="B123" s="109"/>
      <c r="C123" s="115" t="s">
        <v>153</v>
      </c>
      <c r="D123" s="112">
        <v>38610</v>
      </c>
      <c r="E123" s="109">
        <f t="shared" si="9"/>
        <v>15</v>
      </c>
      <c r="F123" s="109" t="s">
        <v>56</v>
      </c>
      <c r="G123" s="109" t="s">
        <v>189</v>
      </c>
      <c r="H123" s="116" t="s">
        <v>81</v>
      </c>
      <c r="I123" s="113"/>
      <c r="J123" s="113"/>
      <c r="K123" s="109"/>
      <c r="L123" s="113" t="s">
        <v>96</v>
      </c>
      <c r="M123" s="113"/>
      <c r="N123" s="113"/>
      <c r="O123" s="109"/>
      <c r="P123" s="113"/>
      <c r="Q123" s="117"/>
      <c r="R123" s="117"/>
      <c r="S123" s="117"/>
      <c r="T123" s="117"/>
      <c r="U123" s="123"/>
      <c r="V123" s="123"/>
    </row>
    <row r="124" spans="1:30" ht="31.5" x14ac:dyDescent="0.25">
      <c r="A124" s="109">
        <v>5</v>
      </c>
      <c r="B124" s="109"/>
      <c r="C124" s="115" t="s">
        <v>95</v>
      </c>
      <c r="D124" s="112">
        <v>37800</v>
      </c>
      <c r="E124" s="109">
        <f t="shared" si="9"/>
        <v>17</v>
      </c>
      <c r="F124" s="109" t="s">
        <v>56</v>
      </c>
      <c r="G124" s="109" t="s">
        <v>189</v>
      </c>
      <c r="H124" s="116" t="s">
        <v>81</v>
      </c>
      <c r="I124" s="113"/>
      <c r="J124" s="113"/>
      <c r="K124" s="109"/>
      <c r="L124" s="113"/>
      <c r="M124" s="113"/>
      <c r="N124" s="113"/>
      <c r="O124" s="109"/>
      <c r="P124" s="113" t="s">
        <v>96</v>
      </c>
      <c r="Q124" s="117"/>
      <c r="R124" s="117"/>
      <c r="S124" s="117"/>
      <c r="T124" s="117"/>
      <c r="U124" s="123"/>
      <c r="V124" s="123"/>
    </row>
    <row r="125" spans="1:30" ht="31.5" x14ac:dyDescent="0.25">
      <c r="A125" s="109">
        <v>6</v>
      </c>
      <c r="B125" s="109"/>
      <c r="C125" s="115" t="s">
        <v>154</v>
      </c>
      <c r="D125" s="112">
        <v>36682</v>
      </c>
      <c r="E125" s="109">
        <f t="shared" si="9"/>
        <v>20</v>
      </c>
      <c r="F125" s="109" t="s">
        <v>56</v>
      </c>
      <c r="G125" s="109" t="s">
        <v>189</v>
      </c>
      <c r="H125" s="116" t="s">
        <v>40</v>
      </c>
      <c r="I125" s="113"/>
      <c r="J125" s="113"/>
      <c r="K125" s="109"/>
      <c r="L125" s="113"/>
      <c r="M125" s="113"/>
      <c r="N125" s="113"/>
      <c r="O125" s="109"/>
      <c r="P125" s="113"/>
      <c r="Q125" s="117"/>
      <c r="R125" s="117"/>
      <c r="S125" s="117"/>
      <c r="T125" s="117" t="s">
        <v>96</v>
      </c>
      <c r="U125" s="123"/>
      <c r="V125" s="123"/>
    </row>
    <row r="126" spans="1:30" x14ac:dyDescent="0.2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</row>
    <row r="127" spans="1:30" x14ac:dyDescent="0.2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</row>
    <row r="128" spans="1:30" ht="15" customHeight="1" x14ac:dyDescent="0.25">
      <c r="A128" s="242" t="s">
        <v>0</v>
      </c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</row>
    <row r="129" spans="1:22" ht="15" customHeight="1" x14ac:dyDescent="0.25">
      <c r="A129" s="242"/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</row>
    <row r="130" spans="1:22" ht="18.75" customHeight="1" x14ac:dyDescent="0.25">
      <c r="A130" s="245" t="s">
        <v>13</v>
      </c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</row>
    <row r="131" spans="1:22" ht="18.75" customHeight="1" x14ac:dyDescent="0.25">
      <c r="A131" s="224" t="s">
        <v>55</v>
      </c>
      <c r="B131" s="222" t="s">
        <v>63</v>
      </c>
      <c r="C131" s="224" t="s">
        <v>64</v>
      </c>
      <c r="D131" s="224" t="s">
        <v>65</v>
      </c>
      <c r="E131" s="224" t="s">
        <v>33</v>
      </c>
      <c r="F131" s="231" t="s">
        <v>4</v>
      </c>
      <c r="G131" s="224" t="s">
        <v>50</v>
      </c>
      <c r="H131" s="250" t="s">
        <v>60</v>
      </c>
      <c r="I131" s="230" t="s">
        <v>100</v>
      </c>
      <c r="J131" s="230"/>
      <c r="K131" s="230" t="s">
        <v>101</v>
      </c>
      <c r="L131" s="230"/>
      <c r="M131" s="230" t="s">
        <v>102</v>
      </c>
      <c r="N131" s="230"/>
      <c r="O131" s="230" t="s">
        <v>103</v>
      </c>
      <c r="P131" s="230"/>
      <c r="Q131" s="230"/>
      <c r="R131" s="230"/>
      <c r="S131" s="110"/>
      <c r="T131" s="110"/>
      <c r="U131" s="110"/>
      <c r="V131" s="110"/>
    </row>
    <row r="132" spans="1:22" ht="15" customHeight="1" x14ac:dyDescent="0.25">
      <c r="A132" s="224"/>
      <c r="B132" s="222"/>
      <c r="C132" s="224"/>
      <c r="D132" s="224"/>
      <c r="E132" s="224"/>
      <c r="F132" s="232"/>
      <c r="G132" s="224"/>
      <c r="H132" s="250"/>
      <c r="I132" s="220" t="s">
        <v>67</v>
      </c>
      <c r="J132" s="220" t="s">
        <v>66</v>
      </c>
      <c r="K132" s="221" t="s">
        <v>120</v>
      </c>
      <c r="L132" s="221" t="s">
        <v>121</v>
      </c>
      <c r="M132" s="220" t="s">
        <v>122</v>
      </c>
      <c r="N132" s="220" t="s">
        <v>123</v>
      </c>
      <c r="O132" s="221" t="s">
        <v>87</v>
      </c>
      <c r="P132" s="221" t="s">
        <v>88</v>
      </c>
      <c r="Q132" s="221" t="s">
        <v>89</v>
      </c>
      <c r="R132" s="221" t="s">
        <v>90</v>
      </c>
      <c r="S132" s="110"/>
      <c r="T132" s="110"/>
      <c r="U132" s="110"/>
      <c r="V132" s="110"/>
    </row>
    <row r="133" spans="1:22" ht="114.75" customHeight="1" x14ac:dyDescent="0.25">
      <c r="A133" s="224"/>
      <c r="B133" s="222"/>
      <c r="C133" s="224"/>
      <c r="D133" s="224"/>
      <c r="E133" s="224"/>
      <c r="F133" s="233"/>
      <c r="G133" s="224"/>
      <c r="H133" s="250"/>
      <c r="I133" s="220"/>
      <c r="J133" s="220"/>
      <c r="K133" s="221"/>
      <c r="L133" s="221"/>
      <c r="M133" s="220"/>
      <c r="N133" s="220"/>
      <c r="O133" s="221"/>
      <c r="P133" s="221"/>
      <c r="Q133" s="221"/>
      <c r="R133" s="221"/>
      <c r="S133" s="110"/>
      <c r="T133" s="110"/>
      <c r="U133" s="110"/>
      <c r="V133" s="110"/>
    </row>
    <row r="134" spans="1:22" ht="15.75" x14ac:dyDescent="0.25">
      <c r="A134" s="109">
        <v>1</v>
      </c>
      <c r="B134" s="109"/>
      <c r="C134" s="111" t="s">
        <v>146</v>
      </c>
      <c r="D134" s="112">
        <v>40671</v>
      </c>
      <c r="E134" s="109">
        <f t="shared" ref="E134:E139" si="10">DATEDIF(D134,$D$1,"Y")</f>
        <v>9</v>
      </c>
      <c r="F134" s="109" t="s">
        <v>0</v>
      </c>
      <c r="G134" s="109" t="s">
        <v>145</v>
      </c>
      <c r="H134" s="109" t="s">
        <v>81</v>
      </c>
      <c r="I134" s="113"/>
      <c r="J134" s="113" t="s">
        <v>96</v>
      </c>
      <c r="K134" s="109"/>
      <c r="L134" s="113"/>
      <c r="M134" s="113"/>
      <c r="N134" s="113"/>
      <c r="O134" s="109"/>
      <c r="P134" s="113"/>
      <c r="Q134" s="114"/>
      <c r="R134" s="114"/>
      <c r="S134" s="110"/>
      <c r="T134" s="110"/>
      <c r="U134" s="110"/>
      <c r="V134" s="110"/>
    </row>
    <row r="135" spans="1:22" ht="15.75" x14ac:dyDescent="0.25">
      <c r="A135" s="109">
        <v>2</v>
      </c>
      <c r="B135" s="109"/>
      <c r="C135" s="111" t="s">
        <v>26</v>
      </c>
      <c r="D135" s="112">
        <v>37705</v>
      </c>
      <c r="E135" s="109">
        <f t="shared" si="10"/>
        <v>17</v>
      </c>
      <c r="F135" s="109" t="s">
        <v>0</v>
      </c>
      <c r="G135" s="109" t="s">
        <v>145</v>
      </c>
      <c r="H135" s="109" t="s">
        <v>81</v>
      </c>
      <c r="I135" s="113"/>
      <c r="J135" s="113"/>
      <c r="K135" s="109"/>
      <c r="L135" s="113"/>
      <c r="M135" s="113"/>
      <c r="N135" s="113" t="s">
        <v>96</v>
      </c>
      <c r="O135" s="109"/>
      <c r="P135" s="113"/>
      <c r="Q135" s="114"/>
      <c r="R135" s="114"/>
      <c r="S135" s="110"/>
      <c r="T135" s="110"/>
      <c r="U135" s="110"/>
      <c r="V135" s="110"/>
    </row>
    <row r="136" spans="1:22" ht="15.75" x14ac:dyDescent="0.25">
      <c r="A136" s="109">
        <v>3</v>
      </c>
      <c r="B136" s="109"/>
      <c r="C136" s="111" t="s">
        <v>93</v>
      </c>
      <c r="D136" s="112">
        <v>39208</v>
      </c>
      <c r="E136" s="109">
        <f t="shared" si="10"/>
        <v>13</v>
      </c>
      <c r="F136" s="109" t="s">
        <v>0</v>
      </c>
      <c r="G136" s="109" t="s">
        <v>145</v>
      </c>
      <c r="H136" s="109" t="s">
        <v>81</v>
      </c>
      <c r="I136" s="113"/>
      <c r="J136" s="113"/>
      <c r="K136" s="109" t="s">
        <v>96</v>
      </c>
      <c r="L136" s="113"/>
      <c r="M136" s="113"/>
      <c r="N136" s="113"/>
      <c r="O136" s="109"/>
      <c r="P136" s="113"/>
      <c r="Q136" s="114"/>
      <c r="R136" s="114"/>
      <c r="S136" s="110"/>
      <c r="T136" s="110"/>
      <c r="U136" s="110"/>
      <c r="V136" s="110"/>
    </row>
    <row r="137" spans="1:22" ht="15.75" x14ac:dyDescent="0.25">
      <c r="A137" s="109">
        <v>4</v>
      </c>
      <c r="B137" s="109"/>
      <c r="C137" s="111" t="s">
        <v>31</v>
      </c>
      <c r="D137" s="112">
        <v>38893</v>
      </c>
      <c r="E137" s="109">
        <f t="shared" si="10"/>
        <v>14</v>
      </c>
      <c r="F137" s="109" t="s">
        <v>0</v>
      </c>
      <c r="G137" s="109" t="s">
        <v>145</v>
      </c>
      <c r="H137" s="109" t="s">
        <v>81</v>
      </c>
      <c r="I137" s="113"/>
      <c r="J137" s="113"/>
      <c r="K137" s="109" t="s">
        <v>96</v>
      </c>
      <c r="L137" s="113"/>
      <c r="M137" s="113"/>
      <c r="N137" s="113"/>
      <c r="O137" s="109"/>
      <c r="P137" s="113"/>
      <c r="Q137" s="114"/>
      <c r="R137" s="114"/>
      <c r="S137" s="110"/>
      <c r="T137" s="110"/>
      <c r="U137" s="110"/>
      <c r="V137" s="110"/>
    </row>
    <row r="138" spans="1:22" ht="15.75" x14ac:dyDescent="0.25">
      <c r="A138" s="109">
        <v>5</v>
      </c>
      <c r="B138" s="109"/>
      <c r="C138" s="111" t="s">
        <v>149</v>
      </c>
      <c r="D138" s="112">
        <v>38038</v>
      </c>
      <c r="E138" s="109">
        <f t="shared" si="10"/>
        <v>17</v>
      </c>
      <c r="F138" s="109" t="s">
        <v>0</v>
      </c>
      <c r="G138" s="109" t="s">
        <v>145</v>
      </c>
      <c r="H138" s="109" t="s">
        <v>81</v>
      </c>
      <c r="I138" s="113"/>
      <c r="J138" s="113"/>
      <c r="K138" s="109"/>
      <c r="L138" s="113"/>
      <c r="M138" s="113"/>
      <c r="N138" s="113" t="s">
        <v>96</v>
      </c>
      <c r="O138" s="109"/>
      <c r="P138" s="113"/>
      <c r="Q138" s="114"/>
      <c r="R138" s="114"/>
      <c r="S138" s="110"/>
      <c r="T138" s="110"/>
      <c r="U138" s="110"/>
      <c r="V138" s="110"/>
    </row>
    <row r="139" spans="1:22" ht="15.75" x14ac:dyDescent="0.25">
      <c r="A139" s="109">
        <v>6</v>
      </c>
      <c r="B139" s="109"/>
      <c r="C139" s="115" t="s">
        <v>147</v>
      </c>
      <c r="D139" s="112">
        <v>39763</v>
      </c>
      <c r="E139" s="109">
        <f t="shared" si="10"/>
        <v>12</v>
      </c>
      <c r="F139" s="109" t="s">
        <v>0</v>
      </c>
      <c r="G139" s="109" t="s">
        <v>145</v>
      </c>
      <c r="H139" s="109" t="s">
        <v>148</v>
      </c>
      <c r="I139" s="113"/>
      <c r="J139" s="113"/>
      <c r="K139" s="109"/>
      <c r="L139" s="113"/>
      <c r="M139" s="113"/>
      <c r="N139" s="113"/>
      <c r="O139" s="109"/>
      <c r="P139" s="113" t="s">
        <v>96</v>
      </c>
      <c r="Q139" s="114"/>
      <c r="R139" s="114"/>
      <c r="S139" s="110"/>
      <c r="T139" s="110"/>
      <c r="U139" s="110"/>
      <c r="V139" s="110"/>
    </row>
    <row r="140" spans="1:22" ht="18.75" customHeight="1" x14ac:dyDescent="0.25">
      <c r="A140" s="225" t="s">
        <v>21</v>
      </c>
      <c r="B140" s="225"/>
      <c r="C140" s="225"/>
      <c r="D140" s="225"/>
      <c r="E140" s="225"/>
      <c r="F140" s="225"/>
      <c r="G140" s="225"/>
      <c r="H140" s="225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88"/>
      <c r="V140" s="88"/>
    </row>
    <row r="141" spans="1:22" ht="18.75" customHeight="1" x14ac:dyDescent="0.25">
      <c r="A141" s="231" t="s">
        <v>55</v>
      </c>
      <c r="B141" s="222" t="s">
        <v>63</v>
      </c>
      <c r="C141" s="224" t="s">
        <v>64</v>
      </c>
      <c r="D141" s="224" t="s">
        <v>65</v>
      </c>
      <c r="E141" s="231" t="s">
        <v>33</v>
      </c>
      <c r="F141" s="231" t="s">
        <v>4</v>
      </c>
      <c r="G141" s="231" t="s">
        <v>50</v>
      </c>
      <c r="H141" s="247" t="s">
        <v>60</v>
      </c>
      <c r="I141" s="230" t="s">
        <v>100</v>
      </c>
      <c r="J141" s="230"/>
      <c r="K141" s="230" t="s">
        <v>101</v>
      </c>
      <c r="L141" s="230"/>
      <c r="M141" s="230" t="s">
        <v>102</v>
      </c>
      <c r="N141" s="230"/>
      <c r="O141" s="230"/>
      <c r="P141" s="230"/>
      <c r="Q141" s="230" t="s">
        <v>103</v>
      </c>
      <c r="R141" s="230"/>
      <c r="S141" s="230"/>
      <c r="T141" s="230"/>
      <c r="U141" s="88"/>
      <c r="V141" s="88"/>
    </row>
    <row r="142" spans="1:22" ht="15" customHeight="1" x14ac:dyDescent="0.25">
      <c r="A142" s="232"/>
      <c r="B142" s="222"/>
      <c r="C142" s="224"/>
      <c r="D142" s="224"/>
      <c r="E142" s="232"/>
      <c r="F142" s="232"/>
      <c r="G142" s="232"/>
      <c r="H142" s="248"/>
      <c r="I142" s="223" t="s">
        <v>68</v>
      </c>
      <c r="J142" s="222" t="s">
        <v>71</v>
      </c>
      <c r="K142" s="223" t="s">
        <v>72</v>
      </c>
      <c r="L142" s="234" t="s">
        <v>73</v>
      </c>
      <c r="M142" s="219" t="s">
        <v>74</v>
      </c>
      <c r="N142" s="219" t="s">
        <v>69</v>
      </c>
      <c r="O142" s="219" t="s">
        <v>70</v>
      </c>
      <c r="P142" s="219" t="s">
        <v>75</v>
      </c>
      <c r="Q142" s="219" t="s">
        <v>76</v>
      </c>
      <c r="R142" s="219" t="s">
        <v>77</v>
      </c>
      <c r="S142" s="219" t="s">
        <v>78</v>
      </c>
      <c r="T142" s="219" t="s">
        <v>79</v>
      </c>
      <c r="U142" s="89"/>
      <c r="V142" s="89"/>
    </row>
    <row r="143" spans="1:22" ht="101.25" customHeight="1" x14ac:dyDescent="0.25">
      <c r="A143" s="233"/>
      <c r="B143" s="222"/>
      <c r="C143" s="224"/>
      <c r="D143" s="224"/>
      <c r="E143" s="233"/>
      <c r="F143" s="233"/>
      <c r="G143" s="233"/>
      <c r="H143" s="249"/>
      <c r="I143" s="223"/>
      <c r="J143" s="222"/>
      <c r="K143" s="223"/>
      <c r="L143" s="234"/>
      <c r="M143" s="219"/>
      <c r="N143" s="219"/>
      <c r="O143" s="219"/>
      <c r="P143" s="219"/>
      <c r="Q143" s="219"/>
      <c r="R143" s="219"/>
      <c r="S143" s="219"/>
      <c r="T143" s="219"/>
      <c r="U143" s="89"/>
      <c r="V143" s="89"/>
    </row>
    <row r="144" spans="1:22" ht="15.75" x14ac:dyDescent="0.25">
      <c r="A144" s="109">
        <v>1</v>
      </c>
      <c r="B144" s="109"/>
      <c r="C144" s="111" t="s">
        <v>146</v>
      </c>
      <c r="D144" s="112">
        <v>40671</v>
      </c>
      <c r="E144" s="109">
        <f t="shared" ref="E144:E149" si="11">DATEDIF(D144,$D$1,"Y")</f>
        <v>9</v>
      </c>
      <c r="F144" s="109" t="s">
        <v>0</v>
      </c>
      <c r="G144" s="109" t="s">
        <v>145</v>
      </c>
      <c r="H144" s="116" t="s">
        <v>81</v>
      </c>
      <c r="I144" s="113"/>
      <c r="J144" s="113" t="s">
        <v>96</v>
      </c>
      <c r="K144" s="109"/>
      <c r="L144" s="113"/>
      <c r="M144" s="113"/>
      <c r="N144" s="113"/>
      <c r="O144" s="109"/>
      <c r="P144" s="113"/>
      <c r="Q144" s="117"/>
      <c r="R144" s="117"/>
      <c r="S144" s="117"/>
      <c r="T144" s="117"/>
      <c r="U144" s="90"/>
      <c r="V144" s="90"/>
    </row>
    <row r="145" spans="1:22" ht="15.75" x14ac:dyDescent="0.25">
      <c r="A145" s="109">
        <v>2</v>
      </c>
      <c r="B145" s="109"/>
      <c r="C145" s="111" t="s">
        <v>93</v>
      </c>
      <c r="D145" s="112">
        <v>39208</v>
      </c>
      <c r="E145" s="109">
        <f>DATEDIF(D145,$D$1,"Y")</f>
        <v>13</v>
      </c>
      <c r="F145" s="109" t="s">
        <v>0</v>
      </c>
      <c r="G145" s="109" t="s">
        <v>145</v>
      </c>
      <c r="H145" s="116" t="s">
        <v>81</v>
      </c>
      <c r="I145" s="113"/>
      <c r="J145" s="113"/>
      <c r="K145" s="109" t="s">
        <v>96</v>
      </c>
      <c r="L145" s="113"/>
      <c r="M145" s="113"/>
      <c r="N145" s="113"/>
      <c r="O145" s="109"/>
      <c r="P145" s="113"/>
      <c r="Q145" s="117"/>
      <c r="R145" s="117"/>
      <c r="S145" s="117"/>
      <c r="T145" s="117"/>
      <c r="U145" s="90"/>
      <c r="V145" s="90"/>
    </row>
    <row r="146" spans="1:22" ht="15.75" x14ac:dyDescent="0.25">
      <c r="A146" s="109">
        <v>3</v>
      </c>
      <c r="B146" s="109"/>
      <c r="C146" s="111" t="s">
        <v>31</v>
      </c>
      <c r="D146" s="112">
        <v>38893</v>
      </c>
      <c r="E146" s="109">
        <f>DATEDIF(D146,$D$1,"Y")</f>
        <v>14</v>
      </c>
      <c r="F146" s="109" t="s">
        <v>0</v>
      </c>
      <c r="G146" s="109" t="s">
        <v>145</v>
      </c>
      <c r="H146" s="116" t="s">
        <v>81</v>
      </c>
      <c r="I146" s="113"/>
      <c r="J146" s="113"/>
      <c r="K146" s="109" t="s">
        <v>96</v>
      </c>
      <c r="L146" s="113"/>
      <c r="M146" s="113"/>
      <c r="N146" s="113"/>
      <c r="O146" s="109"/>
      <c r="P146" s="113"/>
      <c r="Q146" s="117"/>
      <c r="R146" s="117"/>
      <c r="S146" s="117"/>
      <c r="T146" s="117"/>
      <c r="U146" s="90"/>
      <c r="V146" s="90"/>
    </row>
    <row r="147" spans="1:22" ht="15.75" x14ac:dyDescent="0.25">
      <c r="A147" s="109">
        <v>4</v>
      </c>
      <c r="B147" s="109"/>
      <c r="C147" s="111" t="s">
        <v>26</v>
      </c>
      <c r="D147" s="112">
        <v>37705</v>
      </c>
      <c r="E147" s="109">
        <f>DATEDIF(D147,$D$1,"Y")</f>
        <v>17</v>
      </c>
      <c r="F147" s="109" t="s">
        <v>0</v>
      </c>
      <c r="G147" s="109" t="s">
        <v>145</v>
      </c>
      <c r="H147" s="116" t="s">
        <v>81</v>
      </c>
      <c r="I147" s="113"/>
      <c r="J147" s="113"/>
      <c r="K147" s="109"/>
      <c r="L147" s="113"/>
      <c r="M147" s="113"/>
      <c r="N147" s="113"/>
      <c r="O147" s="109" t="s">
        <v>96</v>
      </c>
      <c r="P147" s="113"/>
      <c r="Q147" s="117"/>
      <c r="R147" s="117"/>
      <c r="S147" s="117"/>
      <c r="T147" s="117"/>
      <c r="U147" s="90"/>
      <c r="V147" s="90"/>
    </row>
    <row r="148" spans="1:22" ht="15.75" x14ac:dyDescent="0.25">
      <c r="A148" s="109">
        <v>5</v>
      </c>
      <c r="B148" s="109"/>
      <c r="C148" s="111" t="s">
        <v>149</v>
      </c>
      <c r="D148" s="112">
        <v>38038</v>
      </c>
      <c r="E148" s="109">
        <f>DATEDIF(D148,$D$1,"Y")</f>
        <v>17</v>
      </c>
      <c r="F148" s="109" t="s">
        <v>0</v>
      </c>
      <c r="G148" s="109" t="s">
        <v>145</v>
      </c>
      <c r="H148" s="116" t="s">
        <v>81</v>
      </c>
      <c r="I148" s="113"/>
      <c r="J148" s="113"/>
      <c r="K148" s="109"/>
      <c r="L148" s="113"/>
      <c r="M148" s="113"/>
      <c r="N148" s="113"/>
      <c r="O148" s="109"/>
      <c r="P148" s="113" t="s">
        <v>96</v>
      </c>
      <c r="Q148" s="117"/>
      <c r="R148" s="117"/>
      <c r="S148" s="117"/>
      <c r="T148" s="117"/>
      <c r="U148" s="90"/>
      <c r="V148" s="90"/>
    </row>
    <row r="149" spans="1:22" ht="15.75" x14ac:dyDescent="0.25">
      <c r="A149" s="109">
        <v>6</v>
      </c>
      <c r="B149" s="109"/>
      <c r="C149" s="115" t="s">
        <v>147</v>
      </c>
      <c r="D149" s="112">
        <v>39763</v>
      </c>
      <c r="E149" s="109">
        <f t="shared" si="11"/>
        <v>12</v>
      </c>
      <c r="F149" s="109" t="s">
        <v>0</v>
      </c>
      <c r="G149" s="109" t="s">
        <v>145</v>
      </c>
      <c r="H149" s="116" t="s">
        <v>148</v>
      </c>
      <c r="I149" s="113"/>
      <c r="J149" s="113"/>
      <c r="K149" s="109"/>
      <c r="L149" s="113"/>
      <c r="M149" s="113"/>
      <c r="N149" s="113"/>
      <c r="O149" s="109"/>
      <c r="P149" s="113"/>
      <c r="Q149" s="117"/>
      <c r="R149" s="117" t="s">
        <v>96</v>
      </c>
      <c r="S149" s="117"/>
      <c r="T149" s="117"/>
      <c r="U149" s="90"/>
      <c r="V149" s="90"/>
    </row>
    <row r="150" spans="1:22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87"/>
      <c r="V150" s="87"/>
    </row>
    <row r="151" spans="1:22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87"/>
      <c r="V151" s="87"/>
    </row>
    <row r="152" spans="1:22" ht="15" customHeight="1" x14ac:dyDescent="0.25">
      <c r="A152" s="242" t="s">
        <v>39</v>
      </c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</row>
    <row r="153" spans="1:22" ht="15" customHeight="1" x14ac:dyDescent="0.2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</row>
    <row r="154" spans="1:22" ht="18" customHeight="1" x14ac:dyDescent="0.25">
      <c r="A154" s="245" t="s">
        <v>13</v>
      </c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</row>
    <row r="155" spans="1:22" ht="18" customHeight="1" x14ac:dyDescent="0.25">
      <c r="A155" s="224" t="s">
        <v>55</v>
      </c>
      <c r="B155" s="222" t="s">
        <v>63</v>
      </c>
      <c r="C155" s="224" t="s">
        <v>64</v>
      </c>
      <c r="D155" s="224" t="s">
        <v>65</v>
      </c>
      <c r="E155" s="224" t="s">
        <v>33</v>
      </c>
      <c r="F155" s="231" t="s">
        <v>4</v>
      </c>
      <c r="G155" s="224" t="s">
        <v>50</v>
      </c>
      <c r="H155" s="250" t="s">
        <v>60</v>
      </c>
      <c r="I155" s="230" t="s">
        <v>100</v>
      </c>
      <c r="J155" s="230"/>
      <c r="K155" s="230" t="s">
        <v>101</v>
      </c>
      <c r="L155" s="230"/>
      <c r="M155" s="230" t="s">
        <v>102</v>
      </c>
      <c r="N155" s="230"/>
      <c r="O155" s="230" t="s">
        <v>103</v>
      </c>
      <c r="P155" s="230"/>
      <c r="Q155" s="230"/>
      <c r="R155" s="230"/>
      <c r="S155" s="110"/>
      <c r="T155" s="110"/>
      <c r="U155" s="110"/>
      <c r="V155" s="110"/>
    </row>
    <row r="156" spans="1:22" ht="15" customHeight="1" x14ac:dyDescent="0.25">
      <c r="A156" s="224"/>
      <c r="B156" s="222"/>
      <c r="C156" s="224"/>
      <c r="D156" s="224"/>
      <c r="E156" s="224"/>
      <c r="F156" s="232"/>
      <c r="G156" s="224"/>
      <c r="H156" s="250"/>
      <c r="I156" s="220" t="s">
        <v>67</v>
      </c>
      <c r="J156" s="220" t="s">
        <v>66</v>
      </c>
      <c r="K156" s="221" t="s">
        <v>120</v>
      </c>
      <c r="L156" s="221" t="s">
        <v>121</v>
      </c>
      <c r="M156" s="220" t="s">
        <v>122</v>
      </c>
      <c r="N156" s="220" t="s">
        <v>123</v>
      </c>
      <c r="O156" s="221" t="s">
        <v>87</v>
      </c>
      <c r="P156" s="221" t="s">
        <v>88</v>
      </c>
      <c r="Q156" s="221" t="s">
        <v>89</v>
      </c>
      <c r="R156" s="221" t="s">
        <v>90</v>
      </c>
      <c r="S156" s="110"/>
      <c r="T156" s="110"/>
      <c r="U156" s="110"/>
      <c r="V156" s="110"/>
    </row>
    <row r="157" spans="1:22" ht="121.9" customHeight="1" x14ac:dyDescent="0.25">
      <c r="A157" s="224"/>
      <c r="B157" s="222"/>
      <c r="C157" s="224"/>
      <c r="D157" s="224"/>
      <c r="E157" s="224"/>
      <c r="F157" s="233"/>
      <c r="G157" s="224"/>
      <c r="H157" s="250"/>
      <c r="I157" s="220"/>
      <c r="J157" s="220"/>
      <c r="K157" s="221"/>
      <c r="L157" s="221"/>
      <c r="M157" s="220"/>
      <c r="N157" s="220"/>
      <c r="O157" s="221"/>
      <c r="P157" s="221"/>
      <c r="Q157" s="221"/>
      <c r="R157" s="221"/>
      <c r="S157" s="110"/>
      <c r="T157" s="110"/>
      <c r="U157" s="110"/>
      <c r="V157" s="110"/>
    </row>
    <row r="158" spans="1:22" ht="31.5" x14ac:dyDescent="0.25">
      <c r="A158" s="109">
        <v>1</v>
      </c>
      <c r="B158" s="109"/>
      <c r="C158" s="115" t="s">
        <v>12</v>
      </c>
      <c r="D158" s="112">
        <v>37305</v>
      </c>
      <c r="E158" s="109">
        <f t="shared" ref="E158:E165" si="12">DATEDIF(D158,$D$1,"Y")</f>
        <v>19</v>
      </c>
      <c r="F158" s="109" t="s">
        <v>39</v>
      </c>
      <c r="G158" s="109" t="s">
        <v>190</v>
      </c>
      <c r="H158" s="109" t="s">
        <v>81</v>
      </c>
      <c r="I158" s="113"/>
      <c r="J158" s="113"/>
      <c r="K158" s="109"/>
      <c r="L158" s="113"/>
      <c r="M158" s="113"/>
      <c r="N158" s="113" t="s">
        <v>96</v>
      </c>
      <c r="O158" s="109"/>
      <c r="P158" s="113"/>
      <c r="Q158" s="118"/>
      <c r="R158" s="118"/>
      <c r="S158" s="110"/>
      <c r="T158" s="110"/>
      <c r="U158" s="110"/>
      <c r="V158" s="110"/>
    </row>
    <row r="159" spans="1:22" ht="31.5" x14ac:dyDescent="0.25">
      <c r="A159" s="109">
        <v>2</v>
      </c>
      <c r="B159" s="109"/>
      <c r="C159" s="115" t="s">
        <v>45</v>
      </c>
      <c r="D159" s="112">
        <v>37973</v>
      </c>
      <c r="E159" s="109">
        <f t="shared" si="12"/>
        <v>17</v>
      </c>
      <c r="F159" s="109" t="s">
        <v>39</v>
      </c>
      <c r="G159" s="109" t="s">
        <v>190</v>
      </c>
      <c r="H159" s="109" t="s">
        <v>81</v>
      </c>
      <c r="I159" s="113"/>
      <c r="J159" s="113"/>
      <c r="K159" s="109"/>
      <c r="L159" s="113"/>
      <c r="M159" s="113" t="s">
        <v>96</v>
      </c>
      <c r="N159" s="113"/>
      <c r="O159" s="109"/>
      <c r="P159" s="113"/>
      <c r="Q159" s="118"/>
      <c r="R159" s="118"/>
      <c r="S159" s="110"/>
      <c r="T159" s="110"/>
      <c r="U159" s="110"/>
      <c r="V159" s="110"/>
    </row>
    <row r="160" spans="1:22" ht="31.5" x14ac:dyDescent="0.25">
      <c r="A160" s="109">
        <v>3</v>
      </c>
      <c r="B160" s="109"/>
      <c r="C160" s="115" t="s">
        <v>44</v>
      </c>
      <c r="D160" s="112">
        <v>39176</v>
      </c>
      <c r="E160" s="109">
        <f t="shared" si="12"/>
        <v>13</v>
      </c>
      <c r="F160" s="109" t="s">
        <v>39</v>
      </c>
      <c r="G160" s="109" t="s">
        <v>190</v>
      </c>
      <c r="H160" s="109" t="s">
        <v>81</v>
      </c>
      <c r="I160" s="113"/>
      <c r="J160" s="113"/>
      <c r="K160" s="109" t="s">
        <v>96</v>
      </c>
      <c r="L160" s="113"/>
      <c r="M160" s="113"/>
      <c r="N160" s="113"/>
      <c r="O160" s="109"/>
      <c r="P160" s="113"/>
      <c r="Q160" s="118"/>
      <c r="R160" s="118"/>
      <c r="S160" s="110"/>
      <c r="T160" s="110"/>
      <c r="U160" s="110"/>
      <c r="V160" s="110"/>
    </row>
    <row r="161" spans="1:22" ht="31.5" x14ac:dyDescent="0.25">
      <c r="A161" s="109">
        <v>4</v>
      </c>
      <c r="B161" s="109"/>
      <c r="C161" s="115" t="s">
        <v>155</v>
      </c>
      <c r="D161" s="112">
        <v>39330</v>
      </c>
      <c r="E161" s="109">
        <f t="shared" si="12"/>
        <v>13</v>
      </c>
      <c r="F161" s="109" t="s">
        <v>39</v>
      </c>
      <c r="G161" s="109" t="s">
        <v>190</v>
      </c>
      <c r="H161" s="109" t="s">
        <v>81</v>
      </c>
      <c r="I161" s="113"/>
      <c r="J161" s="113"/>
      <c r="K161" s="109" t="s">
        <v>96</v>
      </c>
      <c r="L161" s="113"/>
      <c r="M161" s="113"/>
      <c r="N161" s="113"/>
      <c r="O161" s="109"/>
      <c r="P161" s="113"/>
      <c r="Q161" s="118"/>
      <c r="R161" s="118"/>
      <c r="S161" s="110"/>
      <c r="T161" s="110"/>
      <c r="U161" s="110"/>
      <c r="V161" s="110"/>
    </row>
    <row r="162" spans="1:22" ht="31.5" x14ac:dyDescent="0.25">
      <c r="A162" s="109">
        <v>5</v>
      </c>
      <c r="B162" s="109"/>
      <c r="C162" s="115" t="s">
        <v>156</v>
      </c>
      <c r="D162" s="112">
        <v>38219</v>
      </c>
      <c r="E162" s="109">
        <f t="shared" si="12"/>
        <v>16</v>
      </c>
      <c r="F162" s="109" t="s">
        <v>39</v>
      </c>
      <c r="G162" s="109" t="s">
        <v>190</v>
      </c>
      <c r="H162" s="109" t="s">
        <v>81</v>
      </c>
      <c r="I162" s="113"/>
      <c r="J162" s="113"/>
      <c r="K162" s="109"/>
      <c r="L162" s="113"/>
      <c r="M162" s="113"/>
      <c r="N162" s="113" t="s">
        <v>96</v>
      </c>
      <c r="O162" s="109"/>
      <c r="P162" s="113"/>
      <c r="Q162" s="119"/>
      <c r="R162" s="119"/>
      <c r="S162" s="110"/>
      <c r="T162" s="110"/>
      <c r="U162" s="110"/>
      <c r="V162" s="110"/>
    </row>
    <row r="163" spans="1:22" ht="31.5" x14ac:dyDescent="0.25">
      <c r="A163" s="109">
        <v>6</v>
      </c>
      <c r="B163" s="109"/>
      <c r="C163" s="115" t="s">
        <v>11</v>
      </c>
      <c r="D163" s="112">
        <v>37320</v>
      </c>
      <c r="E163" s="109">
        <f>DATEDIF(D163,$D$1,"Y")</f>
        <v>19</v>
      </c>
      <c r="F163" s="109" t="s">
        <v>39</v>
      </c>
      <c r="G163" s="109" t="s">
        <v>190</v>
      </c>
      <c r="H163" s="109" t="s">
        <v>81</v>
      </c>
      <c r="I163" s="113"/>
      <c r="J163" s="113"/>
      <c r="K163" s="109"/>
      <c r="L163" s="113"/>
      <c r="M163" s="113" t="s">
        <v>96</v>
      </c>
      <c r="N163" s="113"/>
      <c r="O163" s="109"/>
      <c r="P163" s="113"/>
      <c r="Q163" s="114"/>
      <c r="R163" s="119"/>
      <c r="S163" s="110"/>
      <c r="T163" s="110"/>
      <c r="U163" s="110"/>
      <c r="V163" s="110"/>
    </row>
    <row r="164" spans="1:22" ht="31.5" x14ac:dyDescent="0.25">
      <c r="A164" s="109">
        <v>7</v>
      </c>
      <c r="B164" s="109"/>
      <c r="C164" s="115" t="s">
        <v>191</v>
      </c>
      <c r="D164" s="112">
        <v>38127</v>
      </c>
      <c r="E164" s="109">
        <f>DATEDIF(D164,$D$1,"Y")</f>
        <v>16</v>
      </c>
      <c r="F164" s="109" t="s">
        <v>39</v>
      </c>
      <c r="G164" s="109" t="s">
        <v>190</v>
      </c>
      <c r="H164" s="109" t="s">
        <v>81</v>
      </c>
      <c r="I164" s="113"/>
      <c r="J164" s="113"/>
      <c r="K164" s="109"/>
      <c r="L164" s="113"/>
      <c r="M164" s="113" t="s">
        <v>96</v>
      </c>
      <c r="N164" s="113"/>
      <c r="O164" s="109"/>
      <c r="P164" s="113"/>
      <c r="Q164" s="114"/>
      <c r="R164" s="119"/>
      <c r="S164" s="110"/>
      <c r="T164" s="110"/>
      <c r="U164" s="110"/>
      <c r="V164" s="110"/>
    </row>
    <row r="165" spans="1:22" ht="31.5" x14ac:dyDescent="0.25">
      <c r="A165" s="109">
        <v>8</v>
      </c>
      <c r="B165" s="109"/>
      <c r="C165" s="115" t="s">
        <v>157</v>
      </c>
      <c r="D165" s="112">
        <v>39193</v>
      </c>
      <c r="E165" s="109">
        <f t="shared" si="12"/>
        <v>13</v>
      </c>
      <c r="F165" s="109" t="s">
        <v>39</v>
      </c>
      <c r="G165" s="109" t="s">
        <v>190</v>
      </c>
      <c r="H165" s="109" t="s">
        <v>40</v>
      </c>
      <c r="I165" s="113"/>
      <c r="J165" s="113"/>
      <c r="K165" s="109"/>
      <c r="L165" s="113"/>
      <c r="M165" s="113"/>
      <c r="N165" s="113"/>
      <c r="O165" s="109"/>
      <c r="P165" s="113" t="s">
        <v>96</v>
      </c>
      <c r="Q165" s="119"/>
      <c r="R165" s="119"/>
      <c r="S165" s="110"/>
      <c r="T165" s="110"/>
      <c r="U165" s="110"/>
      <c r="V165" s="110"/>
    </row>
    <row r="166" spans="1:22" ht="18.75" customHeight="1" x14ac:dyDescent="0.25">
      <c r="A166" s="225" t="s">
        <v>21</v>
      </c>
      <c r="B166" s="225"/>
      <c r="C166" s="225"/>
      <c r="D166" s="225"/>
      <c r="E166" s="225"/>
      <c r="F166" s="225"/>
      <c r="G166" s="225"/>
      <c r="H166" s="225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88"/>
      <c r="V166" s="88"/>
    </row>
    <row r="167" spans="1:22" ht="18.75" customHeight="1" x14ac:dyDescent="0.25">
      <c r="A167" s="231" t="s">
        <v>55</v>
      </c>
      <c r="B167" s="222" t="s">
        <v>63</v>
      </c>
      <c r="C167" s="224" t="s">
        <v>64</v>
      </c>
      <c r="D167" s="224" t="s">
        <v>65</v>
      </c>
      <c r="E167" s="231" t="s">
        <v>33</v>
      </c>
      <c r="F167" s="231" t="s">
        <v>4</v>
      </c>
      <c r="G167" s="231" t="s">
        <v>50</v>
      </c>
      <c r="H167" s="247" t="s">
        <v>60</v>
      </c>
      <c r="I167" s="230" t="s">
        <v>100</v>
      </c>
      <c r="J167" s="230"/>
      <c r="K167" s="230" t="s">
        <v>101</v>
      </c>
      <c r="L167" s="230"/>
      <c r="M167" s="230" t="s">
        <v>102</v>
      </c>
      <c r="N167" s="230"/>
      <c r="O167" s="230"/>
      <c r="P167" s="230"/>
      <c r="Q167" s="230" t="s">
        <v>103</v>
      </c>
      <c r="R167" s="230"/>
      <c r="S167" s="230"/>
      <c r="T167" s="230"/>
      <c r="U167" s="88"/>
      <c r="V167" s="88"/>
    </row>
    <row r="168" spans="1:22" ht="15" customHeight="1" x14ac:dyDescent="0.25">
      <c r="A168" s="232"/>
      <c r="B168" s="222"/>
      <c r="C168" s="224"/>
      <c r="D168" s="224"/>
      <c r="E168" s="232"/>
      <c r="F168" s="232"/>
      <c r="G168" s="232"/>
      <c r="H168" s="248"/>
      <c r="I168" s="223" t="s">
        <v>68</v>
      </c>
      <c r="J168" s="222" t="s">
        <v>71</v>
      </c>
      <c r="K168" s="223" t="s">
        <v>72</v>
      </c>
      <c r="L168" s="234" t="s">
        <v>73</v>
      </c>
      <c r="M168" s="219" t="s">
        <v>74</v>
      </c>
      <c r="N168" s="219" t="s">
        <v>69</v>
      </c>
      <c r="O168" s="219" t="s">
        <v>70</v>
      </c>
      <c r="P168" s="219" t="s">
        <v>75</v>
      </c>
      <c r="Q168" s="219" t="s">
        <v>76</v>
      </c>
      <c r="R168" s="219" t="s">
        <v>77</v>
      </c>
      <c r="S168" s="219" t="s">
        <v>78</v>
      </c>
      <c r="T168" s="219" t="s">
        <v>79</v>
      </c>
      <c r="U168" s="89"/>
      <c r="V168" s="89"/>
    </row>
    <row r="169" spans="1:22" ht="110.25" customHeight="1" x14ac:dyDescent="0.25">
      <c r="A169" s="233"/>
      <c r="B169" s="222"/>
      <c r="C169" s="224"/>
      <c r="D169" s="224"/>
      <c r="E169" s="233"/>
      <c r="F169" s="233"/>
      <c r="G169" s="233"/>
      <c r="H169" s="249"/>
      <c r="I169" s="223"/>
      <c r="J169" s="222"/>
      <c r="K169" s="223"/>
      <c r="L169" s="234"/>
      <c r="M169" s="219"/>
      <c r="N169" s="219"/>
      <c r="O169" s="219"/>
      <c r="P169" s="219"/>
      <c r="Q169" s="219"/>
      <c r="R169" s="219"/>
      <c r="S169" s="219"/>
      <c r="T169" s="219"/>
      <c r="U169" s="89"/>
      <c r="V169" s="89"/>
    </row>
    <row r="170" spans="1:22" ht="31.5" x14ac:dyDescent="0.25">
      <c r="A170" s="109">
        <v>1</v>
      </c>
      <c r="B170" s="109"/>
      <c r="C170" s="115" t="s">
        <v>12</v>
      </c>
      <c r="D170" s="112">
        <v>37305</v>
      </c>
      <c r="E170" s="109">
        <f t="shared" ref="E170:E177" si="13">DATEDIF(D170,$D$1,"Y")</f>
        <v>19</v>
      </c>
      <c r="F170" s="109" t="s">
        <v>39</v>
      </c>
      <c r="G170" s="109" t="s">
        <v>190</v>
      </c>
      <c r="H170" s="109" t="s">
        <v>81</v>
      </c>
      <c r="I170" s="113"/>
      <c r="J170" s="113"/>
      <c r="K170" s="109"/>
      <c r="L170" s="113"/>
      <c r="M170" s="113"/>
      <c r="N170" s="113"/>
      <c r="O170" s="109" t="s">
        <v>96</v>
      </c>
      <c r="P170" s="113"/>
      <c r="Q170" s="117"/>
      <c r="R170" s="117"/>
      <c r="S170" s="117"/>
      <c r="T170" s="117"/>
      <c r="U170" s="90"/>
      <c r="V170" s="90"/>
    </row>
    <row r="171" spans="1:22" ht="31.5" x14ac:dyDescent="0.25">
      <c r="A171" s="109">
        <v>2</v>
      </c>
      <c r="B171" s="109"/>
      <c r="C171" s="115" t="s">
        <v>45</v>
      </c>
      <c r="D171" s="112">
        <v>37973</v>
      </c>
      <c r="E171" s="109">
        <f t="shared" si="13"/>
        <v>17</v>
      </c>
      <c r="F171" s="109" t="s">
        <v>39</v>
      </c>
      <c r="G171" s="109" t="s">
        <v>190</v>
      </c>
      <c r="H171" s="109" t="s">
        <v>81</v>
      </c>
      <c r="I171" s="113"/>
      <c r="J171" s="113"/>
      <c r="K171" s="109"/>
      <c r="L171" s="113"/>
      <c r="M171" s="113" t="s">
        <v>96</v>
      </c>
      <c r="N171" s="113"/>
      <c r="O171" s="109"/>
      <c r="P171" s="113"/>
      <c r="Q171" s="117"/>
      <c r="R171" s="117"/>
      <c r="S171" s="117"/>
      <c r="T171" s="117"/>
      <c r="U171" s="90"/>
      <c r="V171" s="90"/>
    </row>
    <row r="172" spans="1:22" ht="31.5" x14ac:dyDescent="0.25">
      <c r="A172" s="109">
        <v>3</v>
      </c>
      <c r="B172" s="109"/>
      <c r="C172" s="115" t="s">
        <v>44</v>
      </c>
      <c r="D172" s="112">
        <v>39176</v>
      </c>
      <c r="E172" s="109">
        <f t="shared" si="13"/>
        <v>13</v>
      </c>
      <c r="F172" s="109" t="s">
        <v>39</v>
      </c>
      <c r="G172" s="109" t="s">
        <v>190</v>
      </c>
      <c r="H172" s="109" t="s">
        <v>81</v>
      </c>
      <c r="I172" s="113"/>
      <c r="J172" s="113"/>
      <c r="K172" s="109" t="s">
        <v>96</v>
      </c>
      <c r="L172" s="113"/>
      <c r="M172" s="113"/>
      <c r="N172" s="113"/>
      <c r="O172" s="109"/>
      <c r="P172" s="113"/>
      <c r="Q172" s="117"/>
      <c r="R172" s="117"/>
      <c r="S172" s="117"/>
      <c r="T172" s="117"/>
      <c r="U172" s="90"/>
      <c r="V172" s="90"/>
    </row>
    <row r="173" spans="1:22" ht="31.5" x14ac:dyDescent="0.25">
      <c r="A173" s="109">
        <v>4</v>
      </c>
      <c r="B173" s="109"/>
      <c r="C173" s="115" t="s">
        <v>155</v>
      </c>
      <c r="D173" s="112">
        <v>39330</v>
      </c>
      <c r="E173" s="109">
        <f t="shared" si="13"/>
        <v>13</v>
      </c>
      <c r="F173" s="109" t="s">
        <v>39</v>
      </c>
      <c r="G173" s="109" t="s">
        <v>190</v>
      </c>
      <c r="H173" s="109" t="s">
        <v>81</v>
      </c>
      <c r="I173" s="113"/>
      <c r="J173" s="113"/>
      <c r="K173" s="109" t="s">
        <v>96</v>
      </c>
      <c r="L173" s="113"/>
      <c r="M173" s="113"/>
      <c r="N173" s="113"/>
      <c r="O173" s="109"/>
      <c r="P173" s="113"/>
      <c r="Q173" s="117"/>
      <c r="R173" s="117"/>
      <c r="S173" s="117"/>
      <c r="T173" s="117"/>
      <c r="U173" s="90"/>
      <c r="V173" s="90"/>
    </row>
    <row r="174" spans="1:22" ht="31.5" x14ac:dyDescent="0.25">
      <c r="A174" s="109">
        <v>5</v>
      </c>
      <c r="B174" s="109"/>
      <c r="C174" s="115" t="s">
        <v>156</v>
      </c>
      <c r="D174" s="112">
        <v>38219</v>
      </c>
      <c r="E174" s="109">
        <f t="shared" si="13"/>
        <v>16</v>
      </c>
      <c r="F174" s="109" t="s">
        <v>39</v>
      </c>
      <c r="G174" s="109" t="s">
        <v>190</v>
      </c>
      <c r="H174" s="109" t="s">
        <v>81</v>
      </c>
      <c r="I174" s="113"/>
      <c r="J174" s="113"/>
      <c r="K174" s="109"/>
      <c r="L174" s="113"/>
      <c r="M174" s="113"/>
      <c r="N174" s="113"/>
      <c r="O174" s="109" t="s">
        <v>96</v>
      </c>
      <c r="P174" s="113"/>
      <c r="Q174" s="117"/>
      <c r="R174" s="117"/>
      <c r="S174" s="117"/>
      <c r="T174" s="117"/>
      <c r="U174" s="90"/>
      <c r="V174" s="90"/>
    </row>
    <row r="175" spans="1:22" ht="31.5" x14ac:dyDescent="0.25">
      <c r="A175" s="109">
        <v>6</v>
      </c>
      <c r="B175" s="109"/>
      <c r="C175" s="115" t="s">
        <v>11</v>
      </c>
      <c r="D175" s="112">
        <v>37320</v>
      </c>
      <c r="E175" s="109">
        <f>DATEDIF(D175,$D$1,"Y")</f>
        <v>19</v>
      </c>
      <c r="F175" s="109" t="s">
        <v>39</v>
      </c>
      <c r="G175" s="109" t="s">
        <v>190</v>
      </c>
      <c r="H175" s="109" t="s">
        <v>81</v>
      </c>
      <c r="I175" s="113"/>
      <c r="J175" s="113"/>
      <c r="K175" s="109"/>
      <c r="L175" s="113"/>
      <c r="M175" s="113"/>
      <c r="N175" s="113" t="s">
        <v>96</v>
      </c>
      <c r="O175" s="109"/>
      <c r="P175" s="113"/>
      <c r="Q175" s="117"/>
      <c r="R175" s="117"/>
      <c r="S175" s="117"/>
      <c r="T175" s="117"/>
      <c r="U175" s="90"/>
      <c r="V175" s="90"/>
    </row>
    <row r="176" spans="1:22" ht="31.5" x14ac:dyDescent="0.25">
      <c r="A176" s="109">
        <v>7</v>
      </c>
      <c r="B176" s="109"/>
      <c r="C176" s="115" t="s">
        <v>191</v>
      </c>
      <c r="D176" s="112">
        <v>38127</v>
      </c>
      <c r="E176" s="109">
        <f>DATEDIF(D176,$D$1,"Y")</f>
        <v>16</v>
      </c>
      <c r="F176" s="109" t="s">
        <v>39</v>
      </c>
      <c r="G176" s="109" t="s">
        <v>190</v>
      </c>
      <c r="H176" s="109" t="s">
        <v>81</v>
      </c>
      <c r="I176" s="113"/>
      <c r="J176" s="113"/>
      <c r="K176" s="109"/>
      <c r="L176" s="113"/>
      <c r="M176" s="113" t="s">
        <v>96</v>
      </c>
      <c r="N176" s="113"/>
      <c r="O176" s="109"/>
      <c r="P176" s="113"/>
      <c r="Q176" s="117"/>
      <c r="R176" s="117"/>
      <c r="S176" s="117"/>
      <c r="T176" s="117"/>
      <c r="U176" s="90"/>
      <c r="V176" s="90"/>
    </row>
    <row r="177" spans="1:22" ht="31.5" x14ac:dyDescent="0.25">
      <c r="A177" s="109">
        <v>8</v>
      </c>
      <c r="B177" s="109"/>
      <c r="C177" s="115" t="s">
        <v>157</v>
      </c>
      <c r="D177" s="112">
        <v>39193</v>
      </c>
      <c r="E177" s="109">
        <f t="shared" si="13"/>
        <v>13</v>
      </c>
      <c r="F177" s="109" t="s">
        <v>39</v>
      </c>
      <c r="G177" s="109" t="s">
        <v>190</v>
      </c>
      <c r="H177" s="109" t="s">
        <v>40</v>
      </c>
      <c r="I177" s="113"/>
      <c r="J177" s="113"/>
      <c r="K177" s="109"/>
      <c r="L177" s="113"/>
      <c r="M177" s="113"/>
      <c r="N177" s="113"/>
      <c r="O177" s="109"/>
      <c r="P177" s="113"/>
      <c r="Q177" s="117"/>
      <c r="R177" s="117" t="s">
        <v>96</v>
      </c>
      <c r="S177" s="117"/>
      <c r="T177" s="117"/>
      <c r="U177" s="90"/>
      <c r="V177" s="90"/>
    </row>
    <row r="178" spans="1:22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87"/>
      <c r="V178" s="87"/>
    </row>
    <row r="179" spans="1:22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87"/>
      <c r="V179" s="87"/>
    </row>
    <row r="180" spans="1:22" ht="15" customHeight="1" x14ac:dyDescent="0.25">
      <c r="A180" s="242" t="s">
        <v>7</v>
      </c>
      <c r="B180" s="242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</row>
    <row r="181" spans="1:22" ht="15" customHeight="1" x14ac:dyDescent="0.25">
      <c r="A181" s="242"/>
      <c r="B181" s="242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</row>
    <row r="182" spans="1:22" ht="18.75" customHeight="1" x14ac:dyDescent="0.25">
      <c r="A182" s="254" t="s">
        <v>13</v>
      </c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124"/>
      <c r="T182" s="124"/>
      <c r="U182" s="124"/>
      <c r="V182" s="124"/>
    </row>
    <row r="183" spans="1:22" ht="18.75" customHeight="1" x14ac:dyDescent="0.25">
      <c r="A183" s="224" t="s">
        <v>55</v>
      </c>
      <c r="B183" s="222" t="s">
        <v>63</v>
      </c>
      <c r="C183" s="224" t="s">
        <v>64</v>
      </c>
      <c r="D183" s="224" t="s">
        <v>65</v>
      </c>
      <c r="E183" s="224" t="s">
        <v>33</v>
      </c>
      <c r="F183" s="231" t="s">
        <v>4</v>
      </c>
      <c r="G183" s="224" t="s">
        <v>50</v>
      </c>
      <c r="H183" s="250" t="s">
        <v>60</v>
      </c>
      <c r="I183" s="230" t="s">
        <v>100</v>
      </c>
      <c r="J183" s="230"/>
      <c r="K183" s="230" t="s">
        <v>101</v>
      </c>
      <c r="L183" s="230"/>
      <c r="M183" s="230" t="s">
        <v>102</v>
      </c>
      <c r="N183" s="230"/>
      <c r="O183" s="230" t="s">
        <v>103</v>
      </c>
      <c r="P183" s="230"/>
      <c r="Q183" s="230"/>
      <c r="R183" s="230"/>
      <c r="S183" s="110"/>
      <c r="T183" s="110"/>
      <c r="U183" s="110"/>
      <c r="V183" s="110"/>
    </row>
    <row r="184" spans="1:22" ht="15" customHeight="1" x14ac:dyDescent="0.25">
      <c r="A184" s="224"/>
      <c r="B184" s="222"/>
      <c r="C184" s="224"/>
      <c r="D184" s="224"/>
      <c r="E184" s="224"/>
      <c r="F184" s="232"/>
      <c r="G184" s="224"/>
      <c r="H184" s="250"/>
      <c r="I184" s="220" t="s">
        <v>67</v>
      </c>
      <c r="J184" s="220" t="s">
        <v>66</v>
      </c>
      <c r="K184" s="221" t="s">
        <v>120</v>
      </c>
      <c r="L184" s="221" t="s">
        <v>121</v>
      </c>
      <c r="M184" s="220" t="s">
        <v>122</v>
      </c>
      <c r="N184" s="220" t="s">
        <v>123</v>
      </c>
      <c r="O184" s="221" t="s">
        <v>87</v>
      </c>
      <c r="P184" s="221" t="s">
        <v>88</v>
      </c>
      <c r="Q184" s="221" t="s">
        <v>89</v>
      </c>
      <c r="R184" s="221" t="s">
        <v>90</v>
      </c>
      <c r="S184" s="110"/>
      <c r="T184" s="110"/>
      <c r="U184" s="110"/>
      <c r="V184" s="110"/>
    </row>
    <row r="185" spans="1:22" ht="112.5" customHeight="1" x14ac:dyDescent="0.25">
      <c r="A185" s="224"/>
      <c r="B185" s="222"/>
      <c r="C185" s="224"/>
      <c r="D185" s="224"/>
      <c r="E185" s="224"/>
      <c r="F185" s="233"/>
      <c r="G185" s="224"/>
      <c r="H185" s="250"/>
      <c r="I185" s="220"/>
      <c r="J185" s="220"/>
      <c r="K185" s="221"/>
      <c r="L185" s="221"/>
      <c r="M185" s="220"/>
      <c r="N185" s="220"/>
      <c r="O185" s="221"/>
      <c r="P185" s="221"/>
      <c r="Q185" s="221"/>
      <c r="R185" s="221"/>
      <c r="S185" s="110"/>
      <c r="T185" s="110"/>
      <c r="U185" s="110"/>
      <c r="V185" s="110"/>
    </row>
    <row r="186" spans="1:22" ht="25.5" x14ac:dyDescent="0.25">
      <c r="A186" s="109">
        <v>1</v>
      </c>
      <c r="B186" s="109"/>
      <c r="C186" s="115" t="s">
        <v>108</v>
      </c>
      <c r="D186" s="112">
        <v>40132</v>
      </c>
      <c r="E186" s="109">
        <f>DATEDIF(D186,$D$1,"Y")</f>
        <v>11</v>
      </c>
      <c r="F186" s="109" t="s">
        <v>7</v>
      </c>
      <c r="G186" s="129" t="s">
        <v>118</v>
      </c>
      <c r="H186" s="109" t="s">
        <v>81</v>
      </c>
      <c r="I186" s="113" t="s">
        <v>96</v>
      </c>
      <c r="J186" s="113"/>
      <c r="K186" s="109"/>
      <c r="L186" s="113"/>
      <c r="M186" s="113"/>
      <c r="N186" s="113"/>
      <c r="O186" s="109"/>
      <c r="P186" s="113"/>
      <c r="Q186" s="118"/>
      <c r="R186" s="118"/>
      <c r="S186" s="110"/>
      <c r="T186" s="110"/>
      <c r="U186" s="110"/>
      <c r="V186" s="110"/>
    </row>
    <row r="187" spans="1:22" ht="25.5" x14ac:dyDescent="0.25">
      <c r="A187" s="109">
        <v>2</v>
      </c>
      <c r="B187" s="109"/>
      <c r="C187" s="115" t="s">
        <v>116</v>
      </c>
      <c r="D187" s="112">
        <v>39002</v>
      </c>
      <c r="E187" s="109">
        <f>DATEDIF(D187,$D$1,"Y")</f>
        <v>14</v>
      </c>
      <c r="F187" s="109" t="s">
        <v>7</v>
      </c>
      <c r="G187" s="129" t="s">
        <v>118</v>
      </c>
      <c r="H187" s="109" t="s">
        <v>40</v>
      </c>
      <c r="I187" s="113"/>
      <c r="J187" s="113"/>
      <c r="K187" s="109"/>
      <c r="L187" s="113"/>
      <c r="M187" s="113"/>
      <c r="N187" s="113"/>
      <c r="O187" s="109"/>
      <c r="P187" s="113" t="s">
        <v>96</v>
      </c>
      <c r="Q187" s="118"/>
      <c r="R187" s="118"/>
      <c r="S187" s="110"/>
      <c r="T187" s="110"/>
      <c r="U187" s="110"/>
      <c r="V187" s="110"/>
    </row>
    <row r="188" spans="1:22" ht="18.75" customHeight="1" x14ac:dyDescent="0.25">
      <c r="A188" s="225" t="s">
        <v>21</v>
      </c>
      <c r="B188" s="225"/>
      <c r="C188" s="225"/>
      <c r="D188" s="225"/>
      <c r="E188" s="225"/>
      <c r="F188" s="225"/>
      <c r="G188" s="225"/>
      <c r="H188" s="225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88"/>
      <c r="V188" s="88"/>
    </row>
    <row r="189" spans="1:22" ht="18.75" customHeight="1" x14ac:dyDescent="0.25">
      <c r="A189" s="231" t="s">
        <v>55</v>
      </c>
      <c r="B189" s="222" t="s">
        <v>63</v>
      </c>
      <c r="C189" s="224" t="s">
        <v>64</v>
      </c>
      <c r="D189" s="224" t="s">
        <v>65</v>
      </c>
      <c r="E189" s="231" t="s">
        <v>33</v>
      </c>
      <c r="F189" s="231" t="s">
        <v>4</v>
      </c>
      <c r="G189" s="231" t="s">
        <v>50</v>
      </c>
      <c r="H189" s="247" t="s">
        <v>60</v>
      </c>
      <c r="I189" s="230" t="s">
        <v>100</v>
      </c>
      <c r="J189" s="230"/>
      <c r="K189" s="230" t="s">
        <v>101</v>
      </c>
      <c r="L189" s="230"/>
      <c r="M189" s="230" t="s">
        <v>102</v>
      </c>
      <c r="N189" s="230"/>
      <c r="O189" s="230"/>
      <c r="P189" s="230"/>
      <c r="Q189" s="230" t="s">
        <v>103</v>
      </c>
      <c r="R189" s="230"/>
      <c r="S189" s="230"/>
      <c r="T189" s="230"/>
      <c r="U189" s="88"/>
      <c r="V189" s="88"/>
    </row>
    <row r="190" spans="1:22" ht="15" customHeight="1" x14ac:dyDescent="0.25">
      <c r="A190" s="232"/>
      <c r="B190" s="222"/>
      <c r="C190" s="224"/>
      <c r="D190" s="224"/>
      <c r="E190" s="232"/>
      <c r="F190" s="232"/>
      <c r="G190" s="232"/>
      <c r="H190" s="248"/>
      <c r="I190" s="223" t="s">
        <v>68</v>
      </c>
      <c r="J190" s="222" t="s">
        <v>71</v>
      </c>
      <c r="K190" s="223" t="s">
        <v>72</v>
      </c>
      <c r="L190" s="234" t="s">
        <v>73</v>
      </c>
      <c r="M190" s="219" t="s">
        <v>74</v>
      </c>
      <c r="N190" s="219" t="s">
        <v>69</v>
      </c>
      <c r="O190" s="219" t="s">
        <v>70</v>
      </c>
      <c r="P190" s="219" t="s">
        <v>75</v>
      </c>
      <c r="Q190" s="219" t="s">
        <v>76</v>
      </c>
      <c r="R190" s="219" t="s">
        <v>77</v>
      </c>
      <c r="S190" s="219" t="s">
        <v>78</v>
      </c>
      <c r="T190" s="219" t="s">
        <v>79</v>
      </c>
      <c r="U190" s="89"/>
      <c r="V190" s="89"/>
    </row>
    <row r="191" spans="1:22" ht="101.25" customHeight="1" x14ac:dyDescent="0.25">
      <c r="A191" s="233"/>
      <c r="B191" s="222"/>
      <c r="C191" s="224"/>
      <c r="D191" s="224"/>
      <c r="E191" s="233"/>
      <c r="F191" s="233"/>
      <c r="G191" s="233"/>
      <c r="H191" s="249"/>
      <c r="I191" s="223"/>
      <c r="J191" s="222"/>
      <c r="K191" s="223"/>
      <c r="L191" s="234"/>
      <c r="M191" s="219"/>
      <c r="N191" s="219"/>
      <c r="O191" s="219"/>
      <c r="P191" s="219"/>
      <c r="Q191" s="219"/>
      <c r="R191" s="219"/>
      <c r="S191" s="219"/>
      <c r="T191" s="219"/>
      <c r="U191" s="89"/>
      <c r="V191" s="89"/>
    </row>
    <row r="192" spans="1:22" ht="25.5" x14ac:dyDescent="0.25">
      <c r="A192" s="109">
        <v>1</v>
      </c>
      <c r="B192" s="109"/>
      <c r="C192" s="115" t="s">
        <v>119</v>
      </c>
      <c r="D192" s="112">
        <v>38309</v>
      </c>
      <c r="E192" s="109">
        <f>DATEDIF(D192,$D$1,"Y")</f>
        <v>16</v>
      </c>
      <c r="F192" s="109" t="s">
        <v>7</v>
      </c>
      <c r="G192" s="129" t="s">
        <v>118</v>
      </c>
      <c r="H192" s="116" t="s">
        <v>81</v>
      </c>
      <c r="I192" s="130"/>
      <c r="J192" s="130"/>
      <c r="K192" s="125"/>
      <c r="L192" s="130"/>
      <c r="M192" s="130"/>
      <c r="N192" s="130"/>
      <c r="O192" s="125" t="s">
        <v>96</v>
      </c>
      <c r="P192" s="130"/>
      <c r="Q192" s="131"/>
      <c r="R192" s="131"/>
      <c r="S192" s="131"/>
      <c r="T192" s="131"/>
      <c r="U192" s="90"/>
      <c r="V192" s="90"/>
    </row>
    <row r="193" spans="1:22" ht="25.5" x14ac:dyDescent="0.25">
      <c r="A193" s="109">
        <v>2</v>
      </c>
      <c r="B193" s="109"/>
      <c r="C193" s="115" t="s">
        <v>124</v>
      </c>
      <c r="D193" s="112">
        <v>38973</v>
      </c>
      <c r="E193" s="109">
        <f t="shared" ref="E193:E199" si="14">DATEDIF(D193,$D$1,"Y")</f>
        <v>14</v>
      </c>
      <c r="F193" s="109" t="s">
        <v>7</v>
      </c>
      <c r="G193" s="129" t="s">
        <v>118</v>
      </c>
      <c r="H193" s="116" t="s">
        <v>81</v>
      </c>
      <c r="I193" s="130"/>
      <c r="J193" s="130"/>
      <c r="K193" s="125"/>
      <c r="L193" s="130" t="s">
        <v>96</v>
      </c>
      <c r="M193" s="130"/>
      <c r="N193" s="130"/>
      <c r="O193" s="125"/>
      <c r="P193" s="130"/>
      <c r="Q193" s="131"/>
      <c r="R193" s="131"/>
      <c r="S193" s="131"/>
      <c r="T193" s="131"/>
      <c r="U193" s="90"/>
      <c r="V193" s="90"/>
    </row>
    <row r="194" spans="1:22" ht="25.5" x14ac:dyDescent="0.25">
      <c r="A194" s="109">
        <v>3</v>
      </c>
      <c r="B194" s="109"/>
      <c r="C194" s="115" t="s">
        <v>92</v>
      </c>
      <c r="D194" s="112">
        <v>39310</v>
      </c>
      <c r="E194" s="109">
        <f t="shared" si="14"/>
        <v>13</v>
      </c>
      <c r="F194" s="109" t="s">
        <v>7</v>
      </c>
      <c r="G194" s="129" t="s">
        <v>118</v>
      </c>
      <c r="H194" s="116" t="s">
        <v>81</v>
      </c>
      <c r="I194" s="130"/>
      <c r="J194" s="130"/>
      <c r="K194" s="125"/>
      <c r="L194" s="130" t="s">
        <v>96</v>
      </c>
      <c r="M194" s="130"/>
      <c r="N194" s="130"/>
      <c r="O194" s="125"/>
      <c r="P194" s="130"/>
      <c r="Q194" s="131"/>
      <c r="R194" s="131"/>
      <c r="S194" s="131"/>
      <c r="T194" s="131"/>
      <c r="U194" s="90"/>
      <c r="V194" s="90"/>
    </row>
    <row r="195" spans="1:22" ht="25.5" x14ac:dyDescent="0.25">
      <c r="A195" s="109">
        <v>4</v>
      </c>
      <c r="B195" s="109"/>
      <c r="C195" s="115" t="s">
        <v>108</v>
      </c>
      <c r="D195" s="112">
        <v>40132</v>
      </c>
      <c r="E195" s="109">
        <f t="shared" si="14"/>
        <v>11</v>
      </c>
      <c r="F195" s="109" t="s">
        <v>7</v>
      </c>
      <c r="G195" s="129" t="s">
        <v>118</v>
      </c>
      <c r="H195" s="116" t="s">
        <v>81</v>
      </c>
      <c r="I195" s="130" t="s">
        <v>96</v>
      </c>
      <c r="J195" s="130"/>
      <c r="K195" s="125"/>
      <c r="L195" s="130"/>
      <c r="M195" s="130"/>
      <c r="N195" s="130"/>
      <c r="O195" s="125"/>
      <c r="P195" s="130"/>
      <c r="Q195" s="131"/>
      <c r="R195" s="131"/>
      <c r="S195" s="131"/>
      <c r="T195" s="131"/>
      <c r="U195" s="90"/>
      <c r="V195" s="90"/>
    </row>
    <row r="196" spans="1:22" ht="25.5" x14ac:dyDescent="0.25">
      <c r="A196" s="109">
        <v>5</v>
      </c>
      <c r="B196" s="109"/>
      <c r="C196" s="115" t="s">
        <v>58</v>
      </c>
      <c r="D196" s="112">
        <v>39659</v>
      </c>
      <c r="E196" s="109">
        <f t="shared" si="14"/>
        <v>12</v>
      </c>
      <c r="F196" s="109" t="s">
        <v>7</v>
      </c>
      <c r="G196" s="129" t="s">
        <v>118</v>
      </c>
      <c r="H196" s="116" t="s">
        <v>81</v>
      </c>
      <c r="I196" s="130"/>
      <c r="J196" s="130"/>
      <c r="K196" s="125" t="s">
        <v>96</v>
      </c>
      <c r="L196" s="130"/>
      <c r="M196" s="130"/>
      <c r="N196" s="130"/>
      <c r="O196" s="125"/>
      <c r="P196" s="130"/>
      <c r="Q196" s="131"/>
      <c r="R196" s="131"/>
      <c r="S196" s="131"/>
      <c r="T196" s="131"/>
      <c r="U196" s="90"/>
      <c r="V196" s="90"/>
    </row>
    <row r="197" spans="1:22" ht="25.5" x14ac:dyDescent="0.25">
      <c r="A197" s="109">
        <v>6</v>
      </c>
      <c r="B197" s="109"/>
      <c r="C197" s="115" t="s">
        <v>125</v>
      </c>
      <c r="D197" s="112">
        <v>38736</v>
      </c>
      <c r="E197" s="109">
        <f t="shared" si="14"/>
        <v>15</v>
      </c>
      <c r="F197" s="109" t="s">
        <v>7</v>
      </c>
      <c r="G197" s="129" t="s">
        <v>118</v>
      </c>
      <c r="H197" s="116" t="s">
        <v>81</v>
      </c>
      <c r="I197" s="130"/>
      <c r="J197" s="130"/>
      <c r="K197" s="125" t="s">
        <v>96</v>
      </c>
      <c r="L197" s="130"/>
      <c r="M197" s="130"/>
      <c r="N197" s="130"/>
      <c r="O197" s="125"/>
      <c r="P197" s="130"/>
      <c r="Q197" s="131"/>
      <c r="R197" s="131"/>
      <c r="S197" s="131"/>
      <c r="T197" s="131"/>
      <c r="U197" s="90"/>
      <c r="V197" s="90"/>
    </row>
    <row r="198" spans="1:22" ht="25.5" x14ac:dyDescent="0.25">
      <c r="A198" s="109">
        <v>7</v>
      </c>
      <c r="B198" s="109"/>
      <c r="C198" s="115" t="s">
        <v>59</v>
      </c>
      <c r="D198" s="112">
        <v>39686</v>
      </c>
      <c r="E198" s="109">
        <f>DATEDIF(D198,$D$1,"Y")</f>
        <v>12</v>
      </c>
      <c r="F198" s="109" t="s">
        <v>7</v>
      </c>
      <c r="G198" s="129" t="s">
        <v>118</v>
      </c>
      <c r="H198" s="109" t="s">
        <v>81</v>
      </c>
      <c r="I198" s="130"/>
      <c r="J198" s="130"/>
      <c r="K198" s="125"/>
      <c r="L198" s="130" t="s">
        <v>96</v>
      </c>
      <c r="M198" s="130"/>
      <c r="N198" s="130"/>
      <c r="O198" s="125"/>
      <c r="P198" s="130"/>
      <c r="Q198" s="131"/>
      <c r="R198" s="131"/>
      <c r="S198" s="131"/>
      <c r="T198" s="131"/>
      <c r="U198" s="90"/>
      <c r="V198" s="90"/>
    </row>
    <row r="199" spans="1:22" ht="25.5" x14ac:dyDescent="0.25">
      <c r="A199" s="109">
        <v>8</v>
      </c>
      <c r="B199" s="109"/>
      <c r="C199" s="115" t="s">
        <v>116</v>
      </c>
      <c r="D199" s="112">
        <v>39002</v>
      </c>
      <c r="E199" s="109">
        <f t="shared" si="14"/>
        <v>14</v>
      </c>
      <c r="F199" s="109" t="s">
        <v>7</v>
      </c>
      <c r="G199" s="129" t="s">
        <v>118</v>
      </c>
      <c r="H199" s="109" t="s">
        <v>117</v>
      </c>
      <c r="I199" s="130"/>
      <c r="J199" s="130"/>
      <c r="K199" s="125"/>
      <c r="L199" s="130"/>
      <c r="M199" s="130"/>
      <c r="N199" s="130"/>
      <c r="O199" s="125"/>
      <c r="P199" s="130"/>
      <c r="Q199" s="131"/>
      <c r="R199" s="131" t="s">
        <v>96</v>
      </c>
      <c r="S199" s="131"/>
      <c r="T199" s="131"/>
      <c r="U199" s="90"/>
      <c r="V199" s="90"/>
    </row>
    <row r="200" spans="1:22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</row>
    <row r="201" spans="1:22" ht="15" customHeight="1" x14ac:dyDescent="0.25">
      <c r="A201" s="242" t="s">
        <v>80</v>
      </c>
      <c r="B201" s="242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</row>
    <row r="202" spans="1:22" ht="15" customHeight="1" x14ac:dyDescent="0.25">
      <c r="A202" s="242"/>
      <c r="B202" s="242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</row>
    <row r="203" spans="1:22" ht="18.75" customHeight="1" x14ac:dyDescent="0.25">
      <c r="A203" s="254" t="s">
        <v>13</v>
      </c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124"/>
      <c r="T203" s="124"/>
      <c r="U203" s="124"/>
      <c r="V203" s="124"/>
    </row>
    <row r="204" spans="1:22" ht="18.75" customHeight="1" x14ac:dyDescent="0.25">
      <c r="A204" s="224" t="s">
        <v>55</v>
      </c>
      <c r="B204" s="222" t="s">
        <v>63</v>
      </c>
      <c r="C204" s="224" t="s">
        <v>64</v>
      </c>
      <c r="D204" s="224" t="s">
        <v>65</v>
      </c>
      <c r="E204" s="224" t="s">
        <v>33</v>
      </c>
      <c r="F204" s="231" t="s">
        <v>4</v>
      </c>
      <c r="G204" s="224" t="s">
        <v>50</v>
      </c>
      <c r="H204" s="224" t="s">
        <v>60</v>
      </c>
      <c r="I204" s="230" t="s">
        <v>100</v>
      </c>
      <c r="J204" s="230"/>
      <c r="K204" s="230" t="s">
        <v>101</v>
      </c>
      <c r="L204" s="230"/>
      <c r="M204" s="230" t="s">
        <v>102</v>
      </c>
      <c r="N204" s="230"/>
      <c r="O204" s="230" t="s">
        <v>103</v>
      </c>
      <c r="P204" s="230"/>
      <c r="Q204" s="230"/>
      <c r="R204" s="230"/>
      <c r="S204" s="110"/>
      <c r="T204" s="110"/>
      <c r="U204" s="110"/>
      <c r="V204" s="110"/>
    </row>
    <row r="205" spans="1:22" ht="15" customHeight="1" x14ac:dyDescent="0.25">
      <c r="A205" s="224"/>
      <c r="B205" s="222"/>
      <c r="C205" s="224"/>
      <c r="D205" s="224"/>
      <c r="E205" s="224"/>
      <c r="F205" s="232"/>
      <c r="G205" s="224"/>
      <c r="H205" s="224"/>
      <c r="I205" s="220" t="s">
        <v>67</v>
      </c>
      <c r="J205" s="220" t="s">
        <v>66</v>
      </c>
      <c r="K205" s="221" t="s">
        <v>120</v>
      </c>
      <c r="L205" s="221" t="s">
        <v>121</v>
      </c>
      <c r="M205" s="220" t="s">
        <v>122</v>
      </c>
      <c r="N205" s="220" t="s">
        <v>123</v>
      </c>
      <c r="O205" s="221" t="s">
        <v>87</v>
      </c>
      <c r="P205" s="221" t="s">
        <v>88</v>
      </c>
      <c r="Q205" s="221" t="s">
        <v>89</v>
      </c>
      <c r="R205" s="221" t="s">
        <v>90</v>
      </c>
      <c r="S205" s="110"/>
      <c r="T205" s="110"/>
      <c r="U205" s="110"/>
      <c r="V205" s="110"/>
    </row>
    <row r="206" spans="1:22" ht="116.25" customHeight="1" x14ac:dyDescent="0.25">
      <c r="A206" s="224"/>
      <c r="B206" s="222"/>
      <c r="C206" s="224"/>
      <c r="D206" s="224"/>
      <c r="E206" s="224"/>
      <c r="F206" s="233"/>
      <c r="G206" s="224"/>
      <c r="H206" s="224"/>
      <c r="I206" s="220"/>
      <c r="J206" s="220"/>
      <c r="K206" s="221"/>
      <c r="L206" s="221"/>
      <c r="M206" s="220"/>
      <c r="N206" s="220"/>
      <c r="O206" s="221"/>
      <c r="P206" s="221"/>
      <c r="Q206" s="221"/>
      <c r="R206" s="221"/>
      <c r="S206" s="110"/>
      <c r="T206" s="110"/>
      <c r="U206" s="110"/>
      <c r="V206" s="110"/>
    </row>
    <row r="207" spans="1:22" ht="15.75" x14ac:dyDescent="0.25">
      <c r="A207" s="109">
        <v>1</v>
      </c>
      <c r="B207" s="109"/>
      <c r="C207" s="115" t="s">
        <v>158</v>
      </c>
      <c r="D207" s="112">
        <v>37776</v>
      </c>
      <c r="E207" s="109">
        <f t="shared" ref="E207:E209" si="15">DATEDIF(D207,$D$1,"Y")</f>
        <v>17</v>
      </c>
      <c r="F207" s="109" t="s">
        <v>80</v>
      </c>
      <c r="G207" s="109" t="s">
        <v>159</v>
      </c>
      <c r="H207" s="109" t="s">
        <v>81</v>
      </c>
      <c r="I207" s="113"/>
      <c r="J207" s="113"/>
      <c r="K207" s="109"/>
      <c r="L207" s="113"/>
      <c r="M207" s="113" t="s">
        <v>96</v>
      </c>
      <c r="N207" s="113"/>
      <c r="O207" s="109"/>
      <c r="P207" s="113"/>
      <c r="Q207" s="128"/>
      <c r="R207" s="128"/>
      <c r="S207" s="110"/>
      <c r="T207" s="110"/>
      <c r="U207" s="110"/>
      <c r="V207" s="110"/>
    </row>
    <row r="208" spans="1:22" ht="15.75" x14ac:dyDescent="0.25">
      <c r="A208" s="109">
        <v>2</v>
      </c>
      <c r="B208" s="109"/>
      <c r="C208" s="111" t="s">
        <v>160</v>
      </c>
      <c r="D208" s="112">
        <v>38476</v>
      </c>
      <c r="E208" s="109">
        <f t="shared" si="15"/>
        <v>15</v>
      </c>
      <c r="F208" s="109" t="s">
        <v>80</v>
      </c>
      <c r="G208" s="109" t="s">
        <v>159</v>
      </c>
      <c r="H208" s="109" t="s">
        <v>81</v>
      </c>
      <c r="I208" s="113"/>
      <c r="J208" s="113"/>
      <c r="K208" s="109" t="s">
        <v>96</v>
      </c>
      <c r="L208" s="113"/>
      <c r="M208" s="113"/>
      <c r="N208" s="113"/>
      <c r="O208" s="109"/>
      <c r="P208" s="113"/>
      <c r="Q208" s="128"/>
      <c r="R208" s="128"/>
      <c r="S208" s="110"/>
      <c r="T208" s="110"/>
      <c r="U208" s="110"/>
      <c r="V208" s="110"/>
    </row>
    <row r="209" spans="1:22" ht="15.75" x14ac:dyDescent="0.25">
      <c r="A209" s="109">
        <v>3</v>
      </c>
      <c r="B209" s="109"/>
      <c r="C209" s="111" t="s">
        <v>46</v>
      </c>
      <c r="D209" s="112">
        <v>37945</v>
      </c>
      <c r="E209" s="109">
        <f t="shared" si="15"/>
        <v>17</v>
      </c>
      <c r="F209" s="109" t="s">
        <v>80</v>
      </c>
      <c r="G209" s="109" t="s">
        <v>159</v>
      </c>
      <c r="H209" s="109" t="s">
        <v>81</v>
      </c>
      <c r="I209" s="113"/>
      <c r="J209" s="113"/>
      <c r="K209" s="109"/>
      <c r="L209" s="113"/>
      <c r="M209" s="113"/>
      <c r="N209" s="113" t="s">
        <v>96</v>
      </c>
      <c r="O209" s="109"/>
      <c r="P209" s="113"/>
      <c r="Q209" s="128"/>
      <c r="R209" s="128"/>
      <c r="S209" s="110"/>
      <c r="T209" s="110"/>
      <c r="U209" s="110"/>
      <c r="V209" s="110"/>
    </row>
    <row r="210" spans="1:22" ht="18.75" customHeight="1" x14ac:dyDescent="0.25">
      <c r="A210" s="225" t="s">
        <v>21</v>
      </c>
      <c r="B210" s="225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75"/>
      <c r="V210" s="75"/>
    </row>
    <row r="211" spans="1:22" ht="18.75" customHeight="1" x14ac:dyDescent="0.25">
      <c r="A211" s="231" t="s">
        <v>55</v>
      </c>
      <c r="B211" s="222" t="s">
        <v>63</v>
      </c>
      <c r="C211" s="224" t="s">
        <v>64</v>
      </c>
      <c r="D211" s="224" t="s">
        <v>65</v>
      </c>
      <c r="E211" s="231" t="s">
        <v>33</v>
      </c>
      <c r="F211" s="231" t="s">
        <v>4</v>
      </c>
      <c r="G211" s="231" t="s">
        <v>50</v>
      </c>
      <c r="H211" s="231" t="s">
        <v>60</v>
      </c>
      <c r="I211" s="237" t="s">
        <v>100</v>
      </c>
      <c r="J211" s="239"/>
      <c r="K211" s="237" t="s">
        <v>101</v>
      </c>
      <c r="L211" s="239"/>
      <c r="M211" s="237" t="s">
        <v>102</v>
      </c>
      <c r="N211" s="238"/>
      <c r="O211" s="238"/>
      <c r="P211" s="239"/>
      <c r="Q211" s="237" t="s">
        <v>103</v>
      </c>
      <c r="R211" s="238"/>
      <c r="S211" s="238"/>
      <c r="T211" s="239"/>
      <c r="U211" s="75"/>
      <c r="V211" s="75"/>
    </row>
    <row r="212" spans="1:22" ht="15" customHeight="1" x14ac:dyDescent="0.25">
      <c r="A212" s="232"/>
      <c r="B212" s="222"/>
      <c r="C212" s="224"/>
      <c r="D212" s="224"/>
      <c r="E212" s="232"/>
      <c r="F212" s="232"/>
      <c r="G212" s="232"/>
      <c r="H212" s="232"/>
      <c r="I212" s="251" t="s">
        <v>68</v>
      </c>
      <c r="J212" s="240" t="s">
        <v>71</v>
      </c>
      <c r="K212" s="251" t="s">
        <v>72</v>
      </c>
      <c r="L212" s="235" t="s">
        <v>73</v>
      </c>
      <c r="M212" s="227" t="s">
        <v>74</v>
      </c>
      <c r="N212" s="227" t="s">
        <v>69</v>
      </c>
      <c r="O212" s="227" t="s">
        <v>70</v>
      </c>
      <c r="P212" s="227" t="s">
        <v>75</v>
      </c>
      <c r="Q212" s="227" t="s">
        <v>76</v>
      </c>
      <c r="R212" s="227" t="s">
        <v>77</v>
      </c>
      <c r="S212" s="227" t="s">
        <v>78</v>
      </c>
      <c r="T212" s="227" t="s">
        <v>79</v>
      </c>
      <c r="U212" s="76"/>
      <c r="V212" s="76"/>
    </row>
    <row r="213" spans="1:22" ht="99.75" customHeight="1" x14ac:dyDescent="0.25">
      <c r="A213" s="233"/>
      <c r="B213" s="222"/>
      <c r="C213" s="224"/>
      <c r="D213" s="224"/>
      <c r="E213" s="233"/>
      <c r="F213" s="233"/>
      <c r="G213" s="233"/>
      <c r="H213" s="233"/>
      <c r="I213" s="252"/>
      <c r="J213" s="241"/>
      <c r="K213" s="252"/>
      <c r="L213" s="236"/>
      <c r="M213" s="228"/>
      <c r="N213" s="228"/>
      <c r="O213" s="228"/>
      <c r="P213" s="228"/>
      <c r="Q213" s="228"/>
      <c r="R213" s="228"/>
      <c r="S213" s="228"/>
      <c r="T213" s="228"/>
      <c r="U213" s="76"/>
      <c r="V213" s="76"/>
    </row>
    <row r="214" spans="1:22" ht="15.75" x14ac:dyDescent="0.25">
      <c r="A214" s="109">
        <v>1</v>
      </c>
      <c r="B214" s="109"/>
      <c r="C214" s="115" t="s">
        <v>57</v>
      </c>
      <c r="D214" s="112">
        <v>37356</v>
      </c>
      <c r="E214" s="109">
        <f t="shared" ref="E214:E219" si="16">DATEDIF(D214,$D$1,"Y")</f>
        <v>18</v>
      </c>
      <c r="F214" s="109" t="s">
        <v>80</v>
      </c>
      <c r="G214" s="109" t="s">
        <v>159</v>
      </c>
      <c r="H214" s="109" t="s">
        <v>81</v>
      </c>
      <c r="I214" s="113"/>
      <c r="J214" s="113"/>
      <c r="K214" s="109"/>
      <c r="L214" s="113"/>
      <c r="M214" s="113"/>
      <c r="N214" s="113"/>
      <c r="O214" s="109" t="s">
        <v>96</v>
      </c>
      <c r="P214" s="113"/>
      <c r="Q214" s="117"/>
      <c r="R214" s="117"/>
      <c r="S214" s="117"/>
      <c r="T214" s="117"/>
      <c r="U214" s="66"/>
      <c r="V214" s="66"/>
    </row>
    <row r="215" spans="1:22" ht="15.75" x14ac:dyDescent="0.25">
      <c r="A215" s="109">
        <v>2</v>
      </c>
      <c r="B215" s="109"/>
      <c r="C215" s="111" t="s">
        <v>110</v>
      </c>
      <c r="D215" s="112">
        <v>38301</v>
      </c>
      <c r="E215" s="109">
        <f t="shared" si="16"/>
        <v>16</v>
      </c>
      <c r="F215" s="109" t="s">
        <v>80</v>
      </c>
      <c r="G215" s="109" t="s">
        <v>159</v>
      </c>
      <c r="H215" s="109" t="s">
        <v>81</v>
      </c>
      <c r="I215" s="113"/>
      <c r="J215" s="113"/>
      <c r="K215" s="109"/>
      <c r="L215" s="113"/>
      <c r="M215" s="113"/>
      <c r="N215" s="113"/>
      <c r="O215" s="109" t="s">
        <v>96</v>
      </c>
      <c r="P215" s="113"/>
      <c r="Q215" s="117"/>
      <c r="R215" s="117"/>
      <c r="S215" s="117"/>
      <c r="T215" s="117"/>
      <c r="U215" s="66"/>
      <c r="V215" s="66"/>
    </row>
    <row r="216" spans="1:22" ht="15.75" x14ac:dyDescent="0.25">
      <c r="A216" s="109">
        <v>4</v>
      </c>
      <c r="B216" s="109"/>
      <c r="C216" s="111" t="s">
        <v>160</v>
      </c>
      <c r="D216" s="112">
        <v>38476</v>
      </c>
      <c r="E216" s="109">
        <f t="shared" si="16"/>
        <v>15</v>
      </c>
      <c r="F216" s="109" t="s">
        <v>80</v>
      </c>
      <c r="G216" s="109" t="s">
        <v>159</v>
      </c>
      <c r="H216" s="109" t="s">
        <v>81</v>
      </c>
      <c r="I216" s="113"/>
      <c r="J216" s="113"/>
      <c r="K216" s="109" t="s">
        <v>96</v>
      </c>
      <c r="L216" s="113"/>
      <c r="M216" s="113"/>
      <c r="N216" s="113"/>
      <c r="O216" s="109"/>
      <c r="P216" s="113"/>
      <c r="Q216" s="117"/>
      <c r="R216" s="117"/>
      <c r="S216" s="117"/>
      <c r="T216" s="117"/>
      <c r="U216" s="66"/>
      <c r="V216" s="66"/>
    </row>
    <row r="217" spans="1:22" ht="15.75" x14ac:dyDescent="0.25">
      <c r="A217" s="109">
        <v>5</v>
      </c>
      <c r="B217" s="109"/>
      <c r="C217" s="111" t="s">
        <v>161</v>
      </c>
      <c r="D217" s="112">
        <v>37302</v>
      </c>
      <c r="E217" s="109">
        <f t="shared" si="16"/>
        <v>19</v>
      </c>
      <c r="F217" s="109" t="s">
        <v>80</v>
      </c>
      <c r="G217" s="109" t="s">
        <v>159</v>
      </c>
      <c r="H217" s="109" t="s">
        <v>81</v>
      </c>
      <c r="I217" s="113"/>
      <c r="J217" s="113"/>
      <c r="K217" s="109"/>
      <c r="L217" s="113"/>
      <c r="M217" s="113"/>
      <c r="N217" s="113"/>
      <c r="O217" s="109"/>
      <c r="P217" s="113" t="s">
        <v>96</v>
      </c>
      <c r="Q217" s="117"/>
      <c r="R217" s="117"/>
      <c r="S217" s="117"/>
      <c r="T217" s="117"/>
      <c r="U217" s="86"/>
      <c r="V217" s="86"/>
    </row>
    <row r="218" spans="1:22" ht="15.75" x14ac:dyDescent="0.25">
      <c r="A218" s="109">
        <v>6</v>
      </c>
      <c r="B218" s="109"/>
      <c r="C218" s="111" t="s">
        <v>46</v>
      </c>
      <c r="D218" s="112">
        <v>37945</v>
      </c>
      <c r="E218" s="109">
        <f t="shared" si="16"/>
        <v>17</v>
      </c>
      <c r="F218" s="109" t="s">
        <v>80</v>
      </c>
      <c r="G218" s="109" t="s">
        <v>159</v>
      </c>
      <c r="H218" s="109" t="s">
        <v>81</v>
      </c>
      <c r="I218" s="113"/>
      <c r="J218" s="113"/>
      <c r="K218" s="109"/>
      <c r="L218" s="113"/>
      <c r="M218" s="113"/>
      <c r="N218" s="113"/>
      <c r="O218" s="109" t="s">
        <v>96</v>
      </c>
      <c r="P218" s="113"/>
      <c r="Q218" s="117"/>
      <c r="R218" s="117"/>
      <c r="S218" s="117"/>
      <c r="T218" s="117"/>
      <c r="U218" s="86"/>
      <c r="V218" s="86"/>
    </row>
    <row r="219" spans="1:22" ht="15.75" x14ac:dyDescent="0.25">
      <c r="A219" s="109">
        <v>7</v>
      </c>
      <c r="B219" s="109"/>
      <c r="C219" s="111" t="s">
        <v>158</v>
      </c>
      <c r="D219" s="112">
        <v>37776</v>
      </c>
      <c r="E219" s="109">
        <f t="shared" si="16"/>
        <v>17</v>
      </c>
      <c r="F219" s="109" t="s">
        <v>80</v>
      </c>
      <c r="G219" s="109" t="s">
        <v>159</v>
      </c>
      <c r="H219" s="109" t="s">
        <v>81</v>
      </c>
      <c r="I219" s="113"/>
      <c r="J219" s="113"/>
      <c r="K219" s="109"/>
      <c r="L219" s="113"/>
      <c r="M219" s="113" t="s">
        <v>96</v>
      </c>
      <c r="N219" s="113"/>
      <c r="O219" s="109"/>
      <c r="P219" s="113"/>
      <c r="Q219" s="117"/>
      <c r="R219" s="117"/>
      <c r="S219" s="117"/>
      <c r="T219" s="117"/>
      <c r="U219" s="66"/>
      <c r="V219" s="66"/>
    </row>
    <row r="220" spans="1:22" x14ac:dyDescent="0.25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</row>
    <row r="221" spans="1:22" ht="15" customHeight="1" x14ac:dyDescent="0.25">
      <c r="A221" s="242" t="s">
        <v>105</v>
      </c>
      <c r="B221" s="242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</row>
    <row r="222" spans="1:22" ht="15" customHeight="1" x14ac:dyDescent="0.25">
      <c r="A222" s="242"/>
      <c r="B222" s="242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</row>
    <row r="223" spans="1:22" ht="18.75" customHeight="1" x14ac:dyDescent="0.25">
      <c r="A223" s="254" t="s">
        <v>13</v>
      </c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124"/>
      <c r="T223" s="124"/>
      <c r="U223" s="124"/>
      <c r="V223" s="124"/>
    </row>
    <row r="224" spans="1:22" ht="18.75" customHeight="1" x14ac:dyDescent="0.25">
      <c r="A224" s="224" t="s">
        <v>55</v>
      </c>
      <c r="B224" s="222" t="s">
        <v>63</v>
      </c>
      <c r="C224" s="224" t="s">
        <v>64</v>
      </c>
      <c r="D224" s="224" t="s">
        <v>65</v>
      </c>
      <c r="E224" s="224" t="s">
        <v>33</v>
      </c>
      <c r="F224" s="231" t="s">
        <v>4</v>
      </c>
      <c r="G224" s="224" t="s">
        <v>50</v>
      </c>
      <c r="H224" s="224" t="s">
        <v>60</v>
      </c>
      <c r="I224" s="230" t="s">
        <v>100</v>
      </c>
      <c r="J224" s="230"/>
      <c r="K224" s="230" t="s">
        <v>101</v>
      </c>
      <c r="L224" s="230"/>
      <c r="M224" s="230" t="s">
        <v>102</v>
      </c>
      <c r="N224" s="230"/>
      <c r="O224" s="230" t="s">
        <v>103</v>
      </c>
      <c r="P224" s="230"/>
      <c r="Q224" s="230"/>
      <c r="R224" s="230"/>
      <c r="S224" s="110"/>
      <c r="T224" s="110"/>
      <c r="U224" s="110"/>
      <c r="V224" s="110"/>
    </row>
    <row r="225" spans="1:22" ht="15" customHeight="1" x14ac:dyDescent="0.25">
      <c r="A225" s="224"/>
      <c r="B225" s="222"/>
      <c r="C225" s="224"/>
      <c r="D225" s="224"/>
      <c r="E225" s="224"/>
      <c r="F225" s="232"/>
      <c r="G225" s="224"/>
      <c r="H225" s="224"/>
      <c r="I225" s="220" t="s">
        <v>67</v>
      </c>
      <c r="J225" s="220" t="s">
        <v>66</v>
      </c>
      <c r="K225" s="221" t="s">
        <v>120</v>
      </c>
      <c r="L225" s="221" t="s">
        <v>121</v>
      </c>
      <c r="M225" s="220" t="s">
        <v>122</v>
      </c>
      <c r="N225" s="220" t="s">
        <v>123</v>
      </c>
      <c r="O225" s="221" t="s">
        <v>87</v>
      </c>
      <c r="P225" s="221" t="s">
        <v>88</v>
      </c>
      <c r="Q225" s="221" t="s">
        <v>89</v>
      </c>
      <c r="R225" s="221" t="s">
        <v>90</v>
      </c>
      <c r="S225" s="110"/>
      <c r="T225" s="110"/>
      <c r="U225" s="110"/>
      <c r="V225" s="110"/>
    </row>
    <row r="226" spans="1:22" ht="114" customHeight="1" x14ac:dyDescent="0.25">
      <c r="A226" s="224"/>
      <c r="B226" s="222"/>
      <c r="C226" s="224"/>
      <c r="D226" s="224"/>
      <c r="E226" s="224"/>
      <c r="F226" s="233"/>
      <c r="G226" s="224"/>
      <c r="H226" s="224"/>
      <c r="I226" s="220"/>
      <c r="J226" s="220"/>
      <c r="K226" s="221"/>
      <c r="L226" s="221"/>
      <c r="M226" s="220"/>
      <c r="N226" s="220"/>
      <c r="O226" s="221"/>
      <c r="P226" s="221"/>
      <c r="Q226" s="221"/>
      <c r="R226" s="221"/>
      <c r="S226" s="110"/>
      <c r="T226" s="110"/>
      <c r="U226" s="110"/>
      <c r="V226" s="110"/>
    </row>
    <row r="227" spans="1:22" ht="15.75" x14ac:dyDescent="0.25">
      <c r="A227" s="109">
        <v>1</v>
      </c>
      <c r="B227" s="109"/>
      <c r="C227" s="115" t="s">
        <v>126</v>
      </c>
      <c r="D227" s="112">
        <v>40641</v>
      </c>
      <c r="E227" s="109">
        <f>DATEDIF(D227,$D$1,"Y")</f>
        <v>9</v>
      </c>
      <c r="F227" s="109" t="s">
        <v>105</v>
      </c>
      <c r="G227" s="109" t="s">
        <v>164</v>
      </c>
      <c r="H227" s="109" t="s">
        <v>81</v>
      </c>
      <c r="I227" s="113"/>
      <c r="J227" s="113" t="s">
        <v>96</v>
      </c>
      <c r="K227" s="109"/>
      <c r="L227" s="113"/>
      <c r="M227" s="113"/>
      <c r="N227" s="113"/>
      <c r="O227" s="109"/>
      <c r="P227" s="113"/>
      <c r="Q227" s="118"/>
      <c r="R227" s="118"/>
      <c r="S227" s="110"/>
      <c r="T227" s="110"/>
      <c r="U227" s="110"/>
      <c r="V227" s="110"/>
    </row>
    <row r="228" spans="1:22" ht="15.75" x14ac:dyDescent="0.25">
      <c r="A228" s="109">
        <v>2</v>
      </c>
      <c r="B228" s="109"/>
      <c r="C228" s="111" t="s">
        <v>107</v>
      </c>
      <c r="D228" s="112">
        <v>38566</v>
      </c>
      <c r="E228" s="109">
        <f t="shared" ref="E228:E230" si="17">DATEDIF(D228,$D$1,"Y")</f>
        <v>15</v>
      </c>
      <c r="F228" s="109" t="s">
        <v>105</v>
      </c>
      <c r="G228" s="109" t="s">
        <v>164</v>
      </c>
      <c r="H228" s="109" t="s">
        <v>81</v>
      </c>
      <c r="I228" s="113"/>
      <c r="J228" s="113"/>
      <c r="K228" s="109" t="s">
        <v>96</v>
      </c>
      <c r="L228" s="113"/>
      <c r="M228" s="113"/>
      <c r="N228" s="113"/>
      <c r="O228" s="109"/>
      <c r="P228" s="113"/>
      <c r="Q228" s="118"/>
      <c r="R228" s="118"/>
      <c r="S228" s="110"/>
      <c r="T228" s="110"/>
      <c r="U228" s="110"/>
      <c r="V228" s="110"/>
    </row>
    <row r="229" spans="1:22" ht="15.75" x14ac:dyDescent="0.25">
      <c r="A229" s="109">
        <v>3</v>
      </c>
      <c r="B229" s="109"/>
      <c r="C229" s="111" t="s">
        <v>106</v>
      </c>
      <c r="D229" s="112">
        <v>38134</v>
      </c>
      <c r="E229" s="109">
        <f t="shared" si="17"/>
        <v>16</v>
      </c>
      <c r="F229" s="109" t="s">
        <v>105</v>
      </c>
      <c r="G229" s="109" t="s">
        <v>164</v>
      </c>
      <c r="H229" s="109" t="s">
        <v>81</v>
      </c>
      <c r="I229" s="113"/>
      <c r="J229" s="113"/>
      <c r="K229" s="109"/>
      <c r="L229" s="113"/>
      <c r="M229" s="113"/>
      <c r="N229" s="113" t="s">
        <v>96</v>
      </c>
      <c r="O229" s="109"/>
      <c r="P229" s="113"/>
      <c r="Q229" s="118"/>
      <c r="R229" s="118"/>
      <c r="S229" s="110"/>
      <c r="T229" s="110"/>
      <c r="U229" s="110"/>
      <c r="V229" s="110"/>
    </row>
    <row r="230" spans="1:22" ht="15.75" x14ac:dyDescent="0.25">
      <c r="A230" s="109">
        <v>4</v>
      </c>
      <c r="B230" s="109"/>
      <c r="C230" s="111" t="s">
        <v>127</v>
      </c>
      <c r="D230" s="112">
        <v>37423</v>
      </c>
      <c r="E230" s="109">
        <f t="shared" si="17"/>
        <v>18</v>
      </c>
      <c r="F230" s="109" t="s">
        <v>105</v>
      </c>
      <c r="G230" s="109" t="s">
        <v>164</v>
      </c>
      <c r="H230" s="109" t="s">
        <v>81</v>
      </c>
      <c r="I230" s="113"/>
      <c r="J230" s="113"/>
      <c r="K230" s="109"/>
      <c r="L230" s="113"/>
      <c r="M230" s="113"/>
      <c r="N230" s="113" t="s">
        <v>96</v>
      </c>
      <c r="O230" s="109"/>
      <c r="P230" s="113"/>
      <c r="Q230" s="128"/>
      <c r="R230" s="128"/>
      <c r="S230" s="110"/>
      <c r="T230" s="110"/>
      <c r="U230" s="110"/>
      <c r="V230" s="110"/>
    </row>
    <row r="231" spans="1:22" ht="15.75" x14ac:dyDescent="0.25">
      <c r="A231" s="109">
        <v>5</v>
      </c>
      <c r="B231" s="109"/>
      <c r="C231" s="111" t="s">
        <v>104</v>
      </c>
      <c r="D231" s="112">
        <v>39294</v>
      </c>
      <c r="E231" s="109">
        <f>DATEDIF(D231,$D$1,"Y")</f>
        <v>13</v>
      </c>
      <c r="F231" s="109" t="s">
        <v>105</v>
      </c>
      <c r="G231" s="109" t="s">
        <v>164</v>
      </c>
      <c r="H231" s="109" t="s">
        <v>40</v>
      </c>
      <c r="I231" s="113"/>
      <c r="J231" s="113"/>
      <c r="K231" s="109"/>
      <c r="L231" s="113"/>
      <c r="M231" s="113"/>
      <c r="N231" s="113"/>
      <c r="O231" s="109"/>
      <c r="P231" s="113" t="s">
        <v>96</v>
      </c>
      <c r="Q231" s="118"/>
      <c r="R231" s="118"/>
      <c r="S231" s="110"/>
      <c r="T231" s="110"/>
      <c r="U231" s="110"/>
      <c r="V231" s="110"/>
    </row>
    <row r="232" spans="1:22" ht="18.75" customHeight="1" x14ac:dyDescent="0.25">
      <c r="A232" s="225" t="s">
        <v>21</v>
      </c>
      <c r="B232" s="225"/>
      <c r="C232" s="225"/>
      <c r="D232" s="225"/>
      <c r="E232" s="225"/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88"/>
      <c r="V232" s="88"/>
    </row>
    <row r="233" spans="1:22" ht="18.75" customHeight="1" x14ac:dyDescent="0.25">
      <c r="A233" s="231" t="s">
        <v>55</v>
      </c>
      <c r="B233" s="222" t="s">
        <v>63</v>
      </c>
      <c r="C233" s="224" t="s">
        <v>64</v>
      </c>
      <c r="D233" s="224" t="s">
        <v>65</v>
      </c>
      <c r="E233" s="231" t="s">
        <v>33</v>
      </c>
      <c r="F233" s="231" t="s">
        <v>4</v>
      </c>
      <c r="G233" s="231" t="s">
        <v>50</v>
      </c>
      <c r="H233" s="231" t="s">
        <v>60</v>
      </c>
      <c r="I233" s="237" t="s">
        <v>100</v>
      </c>
      <c r="J233" s="239"/>
      <c r="K233" s="237" t="s">
        <v>101</v>
      </c>
      <c r="L233" s="239"/>
      <c r="M233" s="237" t="s">
        <v>102</v>
      </c>
      <c r="N233" s="238"/>
      <c r="O233" s="238"/>
      <c r="P233" s="239"/>
      <c r="Q233" s="237" t="s">
        <v>103</v>
      </c>
      <c r="R233" s="238"/>
      <c r="S233" s="238"/>
      <c r="T233" s="239"/>
      <c r="U233" s="88"/>
      <c r="V233" s="88"/>
    </row>
    <row r="234" spans="1:22" ht="15" customHeight="1" x14ac:dyDescent="0.25">
      <c r="A234" s="232"/>
      <c r="B234" s="222"/>
      <c r="C234" s="224"/>
      <c r="D234" s="224"/>
      <c r="E234" s="232"/>
      <c r="F234" s="232"/>
      <c r="G234" s="232"/>
      <c r="H234" s="232"/>
      <c r="I234" s="251" t="s">
        <v>68</v>
      </c>
      <c r="J234" s="240" t="s">
        <v>71</v>
      </c>
      <c r="K234" s="251" t="s">
        <v>72</v>
      </c>
      <c r="L234" s="235" t="s">
        <v>73</v>
      </c>
      <c r="M234" s="227" t="s">
        <v>74</v>
      </c>
      <c r="N234" s="227" t="s">
        <v>69</v>
      </c>
      <c r="O234" s="227" t="s">
        <v>70</v>
      </c>
      <c r="P234" s="227" t="s">
        <v>75</v>
      </c>
      <c r="Q234" s="227" t="s">
        <v>76</v>
      </c>
      <c r="R234" s="227" t="s">
        <v>77</v>
      </c>
      <c r="S234" s="227" t="s">
        <v>78</v>
      </c>
      <c r="T234" s="227" t="s">
        <v>79</v>
      </c>
      <c r="U234" s="89"/>
      <c r="V234" s="89"/>
    </row>
    <row r="235" spans="1:22" ht="110.25" customHeight="1" x14ac:dyDescent="0.25">
      <c r="A235" s="233"/>
      <c r="B235" s="222"/>
      <c r="C235" s="224"/>
      <c r="D235" s="224"/>
      <c r="E235" s="233"/>
      <c r="F235" s="233"/>
      <c r="G235" s="233"/>
      <c r="H235" s="233"/>
      <c r="I235" s="252"/>
      <c r="J235" s="241"/>
      <c r="K235" s="252"/>
      <c r="L235" s="236"/>
      <c r="M235" s="228"/>
      <c r="N235" s="228"/>
      <c r="O235" s="228"/>
      <c r="P235" s="228"/>
      <c r="Q235" s="228"/>
      <c r="R235" s="228"/>
      <c r="S235" s="228"/>
      <c r="T235" s="228"/>
      <c r="U235" s="89"/>
      <c r="V235" s="89"/>
    </row>
    <row r="236" spans="1:22" ht="15.75" x14ac:dyDescent="0.25">
      <c r="A236" s="109">
        <v>1</v>
      </c>
      <c r="B236" s="109"/>
      <c r="C236" s="115" t="s">
        <v>126</v>
      </c>
      <c r="D236" s="112">
        <v>40641</v>
      </c>
      <c r="E236" s="109">
        <f t="shared" ref="E236:E239" si="18">DATEDIF(D236,$D$1,"Y")</f>
        <v>9</v>
      </c>
      <c r="F236" s="109" t="s">
        <v>105</v>
      </c>
      <c r="G236" s="109" t="s">
        <v>164</v>
      </c>
      <c r="H236" s="109" t="s">
        <v>81</v>
      </c>
      <c r="I236" s="113"/>
      <c r="J236" s="113" t="s">
        <v>96</v>
      </c>
      <c r="K236" s="109"/>
      <c r="L236" s="113"/>
      <c r="M236" s="113"/>
      <c r="N236" s="113"/>
      <c r="O236" s="109"/>
      <c r="P236" s="113"/>
      <c r="Q236" s="117"/>
      <c r="R236" s="117"/>
      <c r="S236" s="117"/>
      <c r="T236" s="117"/>
      <c r="U236" s="90"/>
      <c r="V236" s="90"/>
    </row>
    <row r="237" spans="1:22" ht="15.75" x14ac:dyDescent="0.25">
      <c r="A237" s="109">
        <v>2</v>
      </c>
      <c r="B237" s="109"/>
      <c r="C237" s="111" t="s">
        <v>107</v>
      </c>
      <c r="D237" s="112">
        <v>38566</v>
      </c>
      <c r="E237" s="109">
        <f t="shared" si="18"/>
        <v>15</v>
      </c>
      <c r="F237" s="109" t="s">
        <v>105</v>
      </c>
      <c r="G237" s="109" t="s">
        <v>164</v>
      </c>
      <c r="H237" s="109" t="s">
        <v>81</v>
      </c>
      <c r="I237" s="113"/>
      <c r="J237" s="113"/>
      <c r="K237" s="109" t="s">
        <v>96</v>
      </c>
      <c r="L237" s="113"/>
      <c r="M237" s="113"/>
      <c r="N237" s="113"/>
      <c r="O237" s="109"/>
      <c r="P237" s="113"/>
      <c r="Q237" s="117"/>
      <c r="R237" s="117"/>
      <c r="S237" s="117"/>
      <c r="T237" s="117"/>
      <c r="U237" s="90"/>
      <c r="V237" s="90"/>
    </row>
    <row r="238" spans="1:22" ht="15.75" x14ac:dyDescent="0.25">
      <c r="A238" s="109">
        <v>3</v>
      </c>
      <c r="B238" s="109"/>
      <c r="C238" s="111" t="s">
        <v>106</v>
      </c>
      <c r="D238" s="112">
        <v>38134</v>
      </c>
      <c r="E238" s="109">
        <f t="shared" si="18"/>
        <v>16</v>
      </c>
      <c r="F238" s="109" t="s">
        <v>105</v>
      </c>
      <c r="G238" s="109" t="s">
        <v>164</v>
      </c>
      <c r="H238" s="109" t="s">
        <v>81</v>
      </c>
      <c r="I238" s="113"/>
      <c r="J238" s="113"/>
      <c r="K238" s="109"/>
      <c r="L238" s="113"/>
      <c r="M238" s="113"/>
      <c r="N238" s="113"/>
      <c r="O238" s="109" t="s">
        <v>96</v>
      </c>
      <c r="P238" s="113"/>
      <c r="Q238" s="117"/>
      <c r="R238" s="117"/>
      <c r="S238" s="117"/>
      <c r="T238" s="117"/>
      <c r="U238" s="90"/>
      <c r="V238" s="90"/>
    </row>
    <row r="239" spans="1:22" ht="15.75" x14ac:dyDescent="0.25">
      <c r="A239" s="109">
        <v>4</v>
      </c>
      <c r="B239" s="109"/>
      <c r="C239" s="111" t="s">
        <v>127</v>
      </c>
      <c r="D239" s="112">
        <v>37423</v>
      </c>
      <c r="E239" s="109">
        <f t="shared" si="18"/>
        <v>18</v>
      </c>
      <c r="F239" s="109" t="s">
        <v>105</v>
      </c>
      <c r="G239" s="109" t="s">
        <v>164</v>
      </c>
      <c r="H239" s="109" t="s">
        <v>81</v>
      </c>
      <c r="I239" s="113"/>
      <c r="J239" s="113"/>
      <c r="K239" s="109"/>
      <c r="L239" s="113"/>
      <c r="M239" s="113"/>
      <c r="N239" s="113"/>
      <c r="O239" s="109" t="s">
        <v>96</v>
      </c>
      <c r="P239" s="113"/>
      <c r="Q239" s="117"/>
      <c r="R239" s="117"/>
      <c r="S239" s="117"/>
      <c r="T239" s="117"/>
      <c r="U239" s="90"/>
      <c r="V239" s="90"/>
    </row>
    <row r="240" spans="1:22" ht="15.75" x14ac:dyDescent="0.25">
      <c r="A240" s="109">
        <v>5</v>
      </c>
      <c r="B240" s="109"/>
      <c r="C240" s="111" t="s">
        <v>104</v>
      </c>
      <c r="D240" s="112">
        <v>39294</v>
      </c>
      <c r="E240" s="109">
        <f>DATEDIF(D240,$D$1,"Y")</f>
        <v>13</v>
      </c>
      <c r="F240" s="109" t="s">
        <v>105</v>
      </c>
      <c r="G240" s="109" t="s">
        <v>164</v>
      </c>
      <c r="H240" s="109" t="s">
        <v>40</v>
      </c>
      <c r="I240" s="113"/>
      <c r="J240" s="113"/>
      <c r="K240" s="109"/>
      <c r="L240" s="113"/>
      <c r="M240" s="113"/>
      <c r="N240" s="113"/>
      <c r="O240" s="109"/>
      <c r="P240" s="113"/>
      <c r="Q240" s="117"/>
      <c r="R240" s="117" t="s">
        <v>96</v>
      </c>
      <c r="S240" s="117"/>
      <c r="T240" s="117"/>
      <c r="U240" s="90"/>
      <c r="V240" s="90"/>
    </row>
    <row r="241" spans="1:22" x14ac:dyDescent="0.25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</row>
    <row r="242" spans="1:22" x14ac:dyDescent="0.25">
      <c r="A242" s="242" t="s">
        <v>162</v>
      </c>
      <c r="B242" s="242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</row>
    <row r="243" spans="1:22" x14ac:dyDescent="0.25">
      <c r="A243" s="242"/>
      <c r="B243" s="242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</row>
    <row r="244" spans="1:22" ht="18.75" x14ac:dyDescent="0.25">
      <c r="A244" s="254" t="s">
        <v>13</v>
      </c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124"/>
      <c r="T244" s="124"/>
      <c r="U244" s="124"/>
      <c r="V244" s="124"/>
    </row>
    <row r="245" spans="1:22" ht="18.75" x14ac:dyDescent="0.25">
      <c r="A245" s="224" t="s">
        <v>55</v>
      </c>
      <c r="B245" s="222" t="s">
        <v>63</v>
      </c>
      <c r="C245" s="224" t="s">
        <v>64</v>
      </c>
      <c r="D245" s="224" t="s">
        <v>65</v>
      </c>
      <c r="E245" s="224" t="s">
        <v>33</v>
      </c>
      <c r="F245" s="231" t="s">
        <v>4</v>
      </c>
      <c r="G245" s="224" t="s">
        <v>50</v>
      </c>
      <c r="H245" s="224" t="s">
        <v>60</v>
      </c>
      <c r="I245" s="230" t="s">
        <v>100</v>
      </c>
      <c r="J245" s="230"/>
      <c r="K245" s="230" t="s">
        <v>101</v>
      </c>
      <c r="L245" s="230"/>
      <c r="M245" s="230" t="s">
        <v>102</v>
      </c>
      <c r="N245" s="230"/>
      <c r="O245" s="230" t="s">
        <v>103</v>
      </c>
      <c r="P245" s="230"/>
      <c r="Q245" s="230"/>
      <c r="R245" s="230"/>
      <c r="S245" s="110"/>
      <c r="T245" s="110"/>
      <c r="U245" s="110"/>
      <c r="V245" s="110"/>
    </row>
    <row r="246" spans="1:22" ht="42.75" customHeight="1" x14ac:dyDescent="0.25">
      <c r="A246" s="224"/>
      <c r="B246" s="222"/>
      <c r="C246" s="224"/>
      <c r="D246" s="224"/>
      <c r="E246" s="224"/>
      <c r="F246" s="232"/>
      <c r="G246" s="224"/>
      <c r="H246" s="224"/>
      <c r="I246" s="220" t="s">
        <v>67</v>
      </c>
      <c r="J246" s="220" t="s">
        <v>66</v>
      </c>
      <c r="K246" s="221" t="s">
        <v>120</v>
      </c>
      <c r="L246" s="221" t="s">
        <v>121</v>
      </c>
      <c r="M246" s="220" t="s">
        <v>122</v>
      </c>
      <c r="N246" s="220" t="s">
        <v>123</v>
      </c>
      <c r="O246" s="221" t="s">
        <v>87</v>
      </c>
      <c r="P246" s="221" t="s">
        <v>88</v>
      </c>
      <c r="Q246" s="221" t="s">
        <v>89</v>
      </c>
      <c r="R246" s="221" t="s">
        <v>90</v>
      </c>
      <c r="S246" s="110"/>
      <c r="T246" s="110"/>
      <c r="U246" s="110"/>
      <c r="V246" s="110"/>
    </row>
    <row r="247" spans="1:22" ht="88.5" customHeight="1" x14ac:dyDescent="0.25">
      <c r="A247" s="224"/>
      <c r="B247" s="222"/>
      <c r="C247" s="224"/>
      <c r="D247" s="224"/>
      <c r="E247" s="224"/>
      <c r="F247" s="233"/>
      <c r="G247" s="224"/>
      <c r="H247" s="224"/>
      <c r="I247" s="220"/>
      <c r="J247" s="220"/>
      <c r="K247" s="221"/>
      <c r="L247" s="221"/>
      <c r="M247" s="220"/>
      <c r="N247" s="220"/>
      <c r="O247" s="221"/>
      <c r="P247" s="221"/>
      <c r="Q247" s="221"/>
      <c r="R247" s="221"/>
      <c r="S247" s="110"/>
      <c r="T247" s="110"/>
      <c r="U247" s="110"/>
      <c r="V247" s="110"/>
    </row>
    <row r="248" spans="1:22" ht="15.75" x14ac:dyDescent="0.25">
      <c r="A248" s="109">
        <v>1</v>
      </c>
      <c r="B248" s="109"/>
      <c r="C248" s="115" t="s">
        <v>165</v>
      </c>
      <c r="D248" s="112">
        <v>38312</v>
      </c>
      <c r="E248" s="109">
        <f>DATEDIF(D248,$D$1,"Y")</f>
        <v>16</v>
      </c>
      <c r="F248" s="109" t="s">
        <v>162</v>
      </c>
      <c r="G248" s="109" t="s">
        <v>163</v>
      </c>
      <c r="H248" s="109" t="s">
        <v>81</v>
      </c>
      <c r="I248" s="113"/>
      <c r="J248" s="113"/>
      <c r="K248" s="109"/>
      <c r="L248" s="113"/>
      <c r="M248" s="113"/>
      <c r="N248" s="113" t="s">
        <v>96</v>
      </c>
      <c r="O248" s="109"/>
      <c r="P248" s="113"/>
      <c r="Q248" s="118"/>
      <c r="R248" s="118"/>
      <c r="S248" s="110"/>
      <c r="T248" s="110"/>
      <c r="U248" s="110"/>
      <c r="V248" s="110"/>
    </row>
    <row r="249" spans="1:22" ht="15.75" x14ac:dyDescent="0.25">
      <c r="A249" s="109">
        <v>2</v>
      </c>
      <c r="B249" s="109"/>
      <c r="C249" s="111" t="s">
        <v>166</v>
      </c>
      <c r="D249" s="112">
        <v>38427</v>
      </c>
      <c r="E249" s="109">
        <f t="shared" ref="E249:E253" si="19">DATEDIF(D249,$D$1,"Y")</f>
        <v>16</v>
      </c>
      <c r="F249" s="109" t="s">
        <v>162</v>
      </c>
      <c r="G249" s="109" t="s">
        <v>163</v>
      </c>
      <c r="H249" s="109" t="s">
        <v>81</v>
      </c>
      <c r="I249" s="113"/>
      <c r="J249" s="113"/>
      <c r="K249" s="109"/>
      <c r="L249" s="113"/>
      <c r="M249" s="113"/>
      <c r="N249" s="113" t="s">
        <v>96</v>
      </c>
      <c r="O249" s="109"/>
      <c r="P249" s="113"/>
      <c r="Q249" s="118"/>
      <c r="R249" s="118"/>
      <c r="S249" s="110"/>
      <c r="T249" s="110"/>
      <c r="U249" s="110"/>
      <c r="V249" s="110"/>
    </row>
    <row r="250" spans="1:22" ht="15.75" x14ac:dyDescent="0.25">
      <c r="A250" s="109">
        <v>3</v>
      </c>
      <c r="B250" s="109"/>
      <c r="C250" s="111" t="s">
        <v>167</v>
      </c>
      <c r="D250" s="112">
        <v>38145</v>
      </c>
      <c r="E250" s="109">
        <f t="shared" si="19"/>
        <v>16</v>
      </c>
      <c r="F250" s="109" t="s">
        <v>162</v>
      </c>
      <c r="G250" s="109" t="s">
        <v>163</v>
      </c>
      <c r="H250" s="109" t="s">
        <v>81</v>
      </c>
      <c r="I250" s="113"/>
      <c r="J250" s="113"/>
      <c r="K250" s="109"/>
      <c r="L250" s="113"/>
      <c r="M250" s="113"/>
      <c r="N250" s="113" t="s">
        <v>96</v>
      </c>
      <c r="O250" s="109"/>
      <c r="P250" s="113"/>
      <c r="Q250" s="118"/>
      <c r="R250" s="118"/>
      <c r="S250" s="110"/>
      <c r="T250" s="110"/>
      <c r="U250" s="110"/>
      <c r="V250" s="110"/>
    </row>
    <row r="251" spans="1:22" ht="15.75" x14ac:dyDescent="0.25">
      <c r="A251" s="109">
        <v>4</v>
      </c>
      <c r="B251" s="109"/>
      <c r="C251" s="111" t="s">
        <v>168</v>
      </c>
      <c r="D251" s="112">
        <v>38624</v>
      </c>
      <c r="E251" s="109">
        <f t="shared" si="19"/>
        <v>15</v>
      </c>
      <c r="F251" s="109" t="s">
        <v>162</v>
      </c>
      <c r="G251" s="109" t="s">
        <v>163</v>
      </c>
      <c r="H251" s="109" t="s">
        <v>81</v>
      </c>
      <c r="I251" s="113"/>
      <c r="J251" s="113"/>
      <c r="K251" s="109"/>
      <c r="L251" s="113" t="s">
        <v>96</v>
      </c>
      <c r="M251" s="113"/>
      <c r="N251" s="113"/>
      <c r="O251" s="109"/>
      <c r="P251" s="113"/>
      <c r="Q251" s="118"/>
      <c r="R251" s="118"/>
      <c r="S251" s="110"/>
      <c r="T251" s="110"/>
      <c r="U251" s="110"/>
      <c r="V251" s="110"/>
    </row>
    <row r="252" spans="1:22" ht="15.75" x14ac:dyDescent="0.25">
      <c r="A252" s="109">
        <v>5</v>
      </c>
      <c r="B252" s="109"/>
      <c r="C252" s="111" t="s">
        <v>169</v>
      </c>
      <c r="D252" s="112">
        <v>39445</v>
      </c>
      <c r="E252" s="109">
        <f t="shared" si="19"/>
        <v>13</v>
      </c>
      <c r="F252" s="109" t="s">
        <v>162</v>
      </c>
      <c r="G252" s="109" t="s">
        <v>163</v>
      </c>
      <c r="H252" s="109" t="s">
        <v>81</v>
      </c>
      <c r="I252" s="113"/>
      <c r="J252" s="113"/>
      <c r="K252" s="109"/>
      <c r="L252" s="113" t="s">
        <v>96</v>
      </c>
      <c r="M252" s="113"/>
      <c r="N252" s="113"/>
      <c r="O252" s="109"/>
      <c r="P252" s="113"/>
      <c r="Q252" s="118"/>
      <c r="R252" s="118"/>
      <c r="S252" s="110"/>
      <c r="T252" s="110"/>
      <c r="U252" s="110"/>
      <c r="V252" s="110"/>
    </row>
    <row r="253" spans="1:22" ht="15.75" x14ac:dyDescent="0.25">
      <c r="A253" s="109">
        <v>6</v>
      </c>
      <c r="B253" s="109"/>
      <c r="C253" s="111" t="s">
        <v>171</v>
      </c>
      <c r="D253" s="112">
        <v>40888</v>
      </c>
      <c r="E253" s="109">
        <f t="shared" si="19"/>
        <v>9</v>
      </c>
      <c r="F253" s="109" t="s">
        <v>162</v>
      </c>
      <c r="G253" s="109" t="s">
        <v>163</v>
      </c>
      <c r="H253" s="109" t="s">
        <v>81</v>
      </c>
      <c r="I253" s="113"/>
      <c r="J253" s="113" t="s">
        <v>96</v>
      </c>
      <c r="K253" s="109"/>
      <c r="L253" s="113"/>
      <c r="M253" s="113"/>
      <c r="N253" s="113"/>
      <c r="O253" s="109"/>
      <c r="P253" s="113"/>
      <c r="Q253" s="128"/>
      <c r="R253" s="128"/>
      <c r="S253" s="110"/>
      <c r="T253" s="110"/>
      <c r="U253" s="110"/>
      <c r="V253" s="110"/>
    </row>
    <row r="254" spans="1:22" ht="15.75" x14ac:dyDescent="0.25">
      <c r="A254" s="109">
        <v>7</v>
      </c>
      <c r="B254" s="109"/>
      <c r="C254" s="111" t="s">
        <v>173</v>
      </c>
      <c r="D254" s="112">
        <v>38381</v>
      </c>
      <c r="E254" s="109">
        <f>DATEDIF(D254,$D$1,"Y")</f>
        <v>16</v>
      </c>
      <c r="F254" s="109" t="s">
        <v>162</v>
      </c>
      <c r="G254" s="109" t="s">
        <v>163</v>
      </c>
      <c r="H254" s="109" t="s">
        <v>81</v>
      </c>
      <c r="I254" s="113"/>
      <c r="J254" s="113"/>
      <c r="K254" s="109"/>
      <c r="L254" s="113"/>
      <c r="M254" s="113"/>
      <c r="N254" s="113" t="s">
        <v>96</v>
      </c>
      <c r="O254" s="109"/>
      <c r="P254" s="113"/>
      <c r="Q254" s="118"/>
      <c r="R254" s="118"/>
      <c r="S254" s="110"/>
      <c r="T254" s="110"/>
      <c r="U254" s="110"/>
      <c r="V254" s="110"/>
    </row>
    <row r="255" spans="1:22" ht="15.75" x14ac:dyDescent="0.25">
      <c r="A255" s="109">
        <v>8</v>
      </c>
      <c r="B255" s="109"/>
      <c r="C255" s="133" t="s">
        <v>172</v>
      </c>
      <c r="D255" s="112">
        <v>38399</v>
      </c>
      <c r="E255" s="109">
        <f>DATEDIF(D255,$D$1,"Y")</f>
        <v>16</v>
      </c>
      <c r="F255" s="109" t="s">
        <v>162</v>
      </c>
      <c r="G255" s="109" t="s">
        <v>163</v>
      </c>
      <c r="H255" s="109" t="s">
        <v>40</v>
      </c>
      <c r="I255" s="113"/>
      <c r="J255" s="113"/>
      <c r="K255" s="109"/>
      <c r="L255" s="113"/>
      <c r="M255" s="113"/>
      <c r="N255" s="113"/>
      <c r="O255" s="109"/>
      <c r="P255" s="113"/>
      <c r="Q255" s="128" t="s">
        <v>96</v>
      </c>
      <c r="R255" s="128"/>
      <c r="S255" s="110"/>
      <c r="T255" s="110"/>
      <c r="U255" s="110"/>
      <c r="V255" s="110"/>
    </row>
    <row r="256" spans="1:22" ht="15.75" x14ac:dyDescent="0.25">
      <c r="A256" s="109">
        <v>9</v>
      </c>
      <c r="B256" s="109"/>
      <c r="C256" s="111" t="s">
        <v>170</v>
      </c>
      <c r="D256" s="112">
        <v>38573</v>
      </c>
      <c r="E256" s="109">
        <f>DATEDIF(D256,$D$1,"Y")</f>
        <v>15</v>
      </c>
      <c r="F256" s="109" t="s">
        <v>162</v>
      </c>
      <c r="G256" s="109" t="s">
        <v>163</v>
      </c>
      <c r="H256" s="109" t="s">
        <v>40</v>
      </c>
      <c r="I256" s="113"/>
      <c r="J256" s="113"/>
      <c r="K256" s="109"/>
      <c r="L256" s="113"/>
      <c r="M256" s="113"/>
      <c r="N256" s="113"/>
      <c r="O256" s="109"/>
      <c r="P256" s="113" t="s">
        <v>96</v>
      </c>
      <c r="Q256" s="118"/>
      <c r="R256" s="118"/>
      <c r="S256" s="110"/>
      <c r="T256" s="110"/>
      <c r="U256" s="110"/>
      <c r="V256" s="110"/>
    </row>
    <row r="257" spans="1:22" ht="18.75" x14ac:dyDescent="0.25">
      <c r="A257" s="225" t="s">
        <v>21</v>
      </c>
      <c r="B257" s="225"/>
      <c r="C257" s="225"/>
      <c r="D257" s="225"/>
      <c r="E257" s="225"/>
      <c r="F257" s="225"/>
      <c r="G257" s="225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88"/>
      <c r="V257" s="88"/>
    </row>
    <row r="258" spans="1:22" ht="18.75" x14ac:dyDescent="0.25">
      <c r="A258" s="231" t="s">
        <v>55</v>
      </c>
      <c r="B258" s="222" t="s">
        <v>63</v>
      </c>
      <c r="C258" s="224" t="s">
        <v>64</v>
      </c>
      <c r="D258" s="224" t="s">
        <v>65</v>
      </c>
      <c r="E258" s="231" t="s">
        <v>33</v>
      </c>
      <c r="F258" s="231" t="s">
        <v>4</v>
      </c>
      <c r="G258" s="231" t="s">
        <v>50</v>
      </c>
      <c r="H258" s="231" t="s">
        <v>60</v>
      </c>
      <c r="I258" s="237" t="s">
        <v>100</v>
      </c>
      <c r="J258" s="239"/>
      <c r="K258" s="237" t="s">
        <v>101</v>
      </c>
      <c r="L258" s="239"/>
      <c r="M258" s="237" t="s">
        <v>102</v>
      </c>
      <c r="N258" s="238"/>
      <c r="O258" s="238"/>
      <c r="P258" s="239"/>
      <c r="Q258" s="237" t="s">
        <v>103</v>
      </c>
      <c r="R258" s="238"/>
      <c r="S258" s="238"/>
      <c r="T258" s="239"/>
      <c r="U258" s="88"/>
      <c r="V258" s="88"/>
    </row>
    <row r="259" spans="1:22" ht="57" customHeight="1" x14ac:dyDescent="0.25">
      <c r="A259" s="232"/>
      <c r="B259" s="222"/>
      <c r="C259" s="224"/>
      <c r="D259" s="224"/>
      <c r="E259" s="232"/>
      <c r="F259" s="232"/>
      <c r="G259" s="232"/>
      <c r="H259" s="232"/>
      <c r="I259" s="251" t="s">
        <v>68</v>
      </c>
      <c r="J259" s="240" t="s">
        <v>71</v>
      </c>
      <c r="K259" s="251" t="s">
        <v>72</v>
      </c>
      <c r="L259" s="235" t="s">
        <v>73</v>
      </c>
      <c r="M259" s="227" t="s">
        <v>74</v>
      </c>
      <c r="N259" s="227" t="s">
        <v>69</v>
      </c>
      <c r="O259" s="227" t="s">
        <v>70</v>
      </c>
      <c r="P259" s="227" t="s">
        <v>75</v>
      </c>
      <c r="Q259" s="227" t="s">
        <v>76</v>
      </c>
      <c r="R259" s="227" t="s">
        <v>77</v>
      </c>
      <c r="S259" s="227" t="s">
        <v>78</v>
      </c>
      <c r="T259" s="227" t="s">
        <v>79</v>
      </c>
      <c r="U259" s="89"/>
      <c r="V259" s="89"/>
    </row>
    <row r="260" spans="1:22" ht="66" customHeight="1" x14ac:dyDescent="0.25">
      <c r="A260" s="233"/>
      <c r="B260" s="222"/>
      <c r="C260" s="224"/>
      <c r="D260" s="224"/>
      <c r="E260" s="233"/>
      <c r="F260" s="233"/>
      <c r="G260" s="233"/>
      <c r="H260" s="233"/>
      <c r="I260" s="252"/>
      <c r="J260" s="241"/>
      <c r="K260" s="252"/>
      <c r="L260" s="236"/>
      <c r="M260" s="228"/>
      <c r="N260" s="228"/>
      <c r="O260" s="228"/>
      <c r="P260" s="228"/>
      <c r="Q260" s="228"/>
      <c r="R260" s="228"/>
      <c r="S260" s="228"/>
      <c r="T260" s="228"/>
      <c r="U260" s="89"/>
      <c r="V260" s="89"/>
    </row>
    <row r="261" spans="1:22" ht="15.75" x14ac:dyDescent="0.25">
      <c r="A261" s="109">
        <v>1</v>
      </c>
      <c r="B261" s="109"/>
      <c r="C261" s="115" t="s">
        <v>165</v>
      </c>
      <c r="D261" s="112">
        <v>38312</v>
      </c>
      <c r="E261" s="109">
        <f t="shared" ref="E261:E268" si="20">DATEDIF(D261,$D$1,"Y")</f>
        <v>16</v>
      </c>
      <c r="F261" s="109" t="s">
        <v>162</v>
      </c>
      <c r="G261" s="109" t="s">
        <v>163</v>
      </c>
      <c r="H261" s="109" t="s">
        <v>81</v>
      </c>
      <c r="I261" s="113"/>
      <c r="J261" s="113"/>
      <c r="K261" s="109"/>
      <c r="L261" s="113"/>
      <c r="M261" s="113"/>
      <c r="N261" s="113"/>
      <c r="O261" s="109"/>
      <c r="P261" s="113" t="s">
        <v>96</v>
      </c>
      <c r="Q261" s="117"/>
      <c r="R261" s="117"/>
      <c r="S261" s="117"/>
      <c r="T261" s="117"/>
      <c r="U261" s="90"/>
      <c r="V261" s="90"/>
    </row>
    <row r="262" spans="1:22" ht="15.75" x14ac:dyDescent="0.25">
      <c r="A262" s="109">
        <v>2</v>
      </c>
      <c r="B262" s="109"/>
      <c r="C262" s="111" t="s">
        <v>166</v>
      </c>
      <c r="D262" s="112">
        <v>38427</v>
      </c>
      <c r="E262" s="109">
        <f t="shared" si="20"/>
        <v>16</v>
      </c>
      <c r="F262" s="109" t="s">
        <v>162</v>
      </c>
      <c r="G262" s="109" t="s">
        <v>163</v>
      </c>
      <c r="H262" s="109" t="s">
        <v>81</v>
      </c>
      <c r="I262" s="113"/>
      <c r="J262" s="113"/>
      <c r="K262" s="109"/>
      <c r="L262" s="113"/>
      <c r="M262" s="113"/>
      <c r="N262" s="113"/>
      <c r="O262" s="109" t="s">
        <v>96</v>
      </c>
      <c r="P262" s="113"/>
      <c r="Q262" s="117"/>
      <c r="R262" s="117"/>
      <c r="S262" s="117"/>
      <c r="T262" s="117"/>
      <c r="U262" s="90"/>
      <c r="V262" s="90"/>
    </row>
    <row r="263" spans="1:22" ht="15.75" x14ac:dyDescent="0.25">
      <c r="A263" s="109">
        <v>3</v>
      </c>
      <c r="B263" s="109"/>
      <c r="C263" s="111" t="s">
        <v>167</v>
      </c>
      <c r="D263" s="112">
        <v>38145</v>
      </c>
      <c r="E263" s="109">
        <f t="shared" si="20"/>
        <v>16</v>
      </c>
      <c r="F263" s="109" t="s">
        <v>162</v>
      </c>
      <c r="G263" s="109" t="s">
        <v>163</v>
      </c>
      <c r="H263" s="109" t="s">
        <v>81</v>
      </c>
      <c r="I263" s="113"/>
      <c r="J263" s="113"/>
      <c r="K263" s="109"/>
      <c r="L263" s="113"/>
      <c r="M263" s="113"/>
      <c r="N263" s="113"/>
      <c r="O263" s="109"/>
      <c r="P263" s="113" t="s">
        <v>96</v>
      </c>
      <c r="Q263" s="117"/>
      <c r="R263" s="117"/>
      <c r="S263" s="117"/>
      <c r="T263" s="117"/>
      <c r="U263" s="90"/>
      <c r="V263" s="90"/>
    </row>
    <row r="264" spans="1:22" ht="15.75" x14ac:dyDescent="0.25">
      <c r="A264" s="109">
        <v>4</v>
      </c>
      <c r="B264" s="109"/>
      <c r="C264" s="111" t="s">
        <v>168</v>
      </c>
      <c r="D264" s="112">
        <v>38624</v>
      </c>
      <c r="E264" s="109">
        <f t="shared" si="20"/>
        <v>15</v>
      </c>
      <c r="F264" s="109" t="s">
        <v>162</v>
      </c>
      <c r="G264" s="109" t="s">
        <v>163</v>
      </c>
      <c r="H264" s="109" t="s">
        <v>81</v>
      </c>
      <c r="I264" s="113"/>
      <c r="J264" s="113"/>
      <c r="K264" s="109"/>
      <c r="L264" s="113" t="s">
        <v>96</v>
      </c>
      <c r="M264" s="113"/>
      <c r="N264" s="113"/>
      <c r="O264" s="109"/>
      <c r="P264" s="113"/>
      <c r="Q264" s="117"/>
      <c r="R264" s="117"/>
      <c r="S264" s="117"/>
      <c r="T264" s="117"/>
      <c r="U264" s="90"/>
      <c r="V264" s="90"/>
    </row>
    <row r="265" spans="1:22" ht="15.75" x14ac:dyDescent="0.25">
      <c r="A265" s="109">
        <v>5</v>
      </c>
      <c r="B265" s="109"/>
      <c r="C265" s="111" t="s">
        <v>169</v>
      </c>
      <c r="D265" s="112">
        <v>39445</v>
      </c>
      <c r="E265" s="109">
        <f t="shared" si="20"/>
        <v>13</v>
      </c>
      <c r="F265" s="109" t="s">
        <v>162</v>
      </c>
      <c r="G265" s="109" t="s">
        <v>163</v>
      </c>
      <c r="H265" s="109" t="s">
        <v>81</v>
      </c>
      <c r="I265" s="113"/>
      <c r="J265" s="113"/>
      <c r="K265" s="109"/>
      <c r="L265" s="113" t="s">
        <v>96</v>
      </c>
      <c r="M265" s="113"/>
      <c r="N265" s="113"/>
      <c r="O265" s="109"/>
      <c r="P265" s="113"/>
      <c r="Q265" s="117"/>
      <c r="R265" s="117"/>
      <c r="S265" s="117"/>
      <c r="T265" s="117"/>
      <c r="U265" s="90"/>
      <c r="V265" s="90"/>
    </row>
    <row r="266" spans="1:22" ht="15.75" x14ac:dyDescent="0.25">
      <c r="A266" s="109">
        <v>6</v>
      </c>
      <c r="B266" s="109"/>
      <c r="C266" s="111" t="s">
        <v>173</v>
      </c>
      <c r="D266" s="112">
        <v>38381</v>
      </c>
      <c r="E266" s="109">
        <f>DATEDIF(D266,$D$1,"Y")</f>
        <v>16</v>
      </c>
      <c r="F266" s="109" t="s">
        <v>162</v>
      </c>
      <c r="G266" s="109" t="s">
        <v>163</v>
      </c>
      <c r="H266" s="109" t="s">
        <v>81</v>
      </c>
      <c r="I266" s="113"/>
      <c r="J266" s="113"/>
      <c r="K266" s="109"/>
      <c r="L266" s="113"/>
      <c r="M266" s="113"/>
      <c r="N266" s="113"/>
      <c r="O266" s="109"/>
      <c r="P266" s="113" t="s">
        <v>96</v>
      </c>
      <c r="Q266" s="117"/>
      <c r="R266" s="117"/>
      <c r="S266" s="117"/>
      <c r="T266" s="117"/>
      <c r="U266" s="90"/>
      <c r="V266" s="90"/>
    </row>
    <row r="267" spans="1:22" ht="15.75" x14ac:dyDescent="0.25">
      <c r="A267" s="109">
        <v>7</v>
      </c>
      <c r="B267" s="109"/>
      <c r="C267" s="111" t="s">
        <v>171</v>
      </c>
      <c r="D267" s="112">
        <v>40888</v>
      </c>
      <c r="E267" s="109">
        <f t="shared" si="20"/>
        <v>9</v>
      </c>
      <c r="F267" s="109" t="s">
        <v>162</v>
      </c>
      <c r="G267" s="109" t="s">
        <v>163</v>
      </c>
      <c r="H267" s="109" t="s">
        <v>81</v>
      </c>
      <c r="I267" s="113"/>
      <c r="J267" s="113" t="s">
        <v>96</v>
      </c>
      <c r="K267" s="109"/>
      <c r="L267" s="113"/>
      <c r="M267" s="113"/>
      <c r="N267" s="113"/>
      <c r="O267" s="109"/>
      <c r="P267" s="113"/>
      <c r="Q267" s="117"/>
      <c r="R267" s="117"/>
      <c r="S267" s="117"/>
      <c r="T267" s="117"/>
      <c r="U267" s="90"/>
      <c r="V267" s="90"/>
    </row>
    <row r="268" spans="1:22" ht="15.75" x14ac:dyDescent="0.25">
      <c r="A268" s="109">
        <v>8</v>
      </c>
      <c r="B268" s="109"/>
      <c r="C268" s="133" t="s">
        <v>172</v>
      </c>
      <c r="D268" s="112">
        <v>38399</v>
      </c>
      <c r="E268" s="109">
        <f t="shared" si="20"/>
        <v>16</v>
      </c>
      <c r="F268" s="109" t="s">
        <v>162</v>
      </c>
      <c r="G268" s="109" t="s">
        <v>163</v>
      </c>
      <c r="H268" s="109" t="s">
        <v>40</v>
      </c>
      <c r="I268" s="113"/>
      <c r="J268" s="113"/>
      <c r="K268" s="109"/>
      <c r="L268" s="113"/>
      <c r="M268" s="113"/>
      <c r="N268" s="113"/>
      <c r="O268" s="109"/>
      <c r="P268" s="113"/>
      <c r="Q268" s="117"/>
      <c r="R268" s="117"/>
      <c r="S268" s="117" t="s">
        <v>96</v>
      </c>
      <c r="T268" s="117"/>
      <c r="U268" s="90"/>
      <c r="V268" s="90"/>
    </row>
    <row r="269" spans="1:22" ht="15.75" x14ac:dyDescent="0.25">
      <c r="A269" s="109">
        <v>9</v>
      </c>
      <c r="B269" s="109"/>
      <c r="C269" s="111" t="s">
        <v>170</v>
      </c>
      <c r="D269" s="112">
        <v>38573</v>
      </c>
      <c r="E269" s="109">
        <f>DATEDIF(D269,$D$1,"Y")</f>
        <v>15</v>
      </c>
      <c r="F269" s="109" t="s">
        <v>162</v>
      </c>
      <c r="G269" s="109" t="s">
        <v>163</v>
      </c>
      <c r="H269" s="109" t="s">
        <v>40</v>
      </c>
      <c r="I269" s="113"/>
      <c r="J269" s="113"/>
      <c r="K269" s="109"/>
      <c r="L269" s="113"/>
      <c r="M269" s="113"/>
      <c r="N269" s="113"/>
      <c r="O269" s="109"/>
      <c r="P269" s="113"/>
      <c r="Q269" s="117"/>
      <c r="R269" s="117" t="s">
        <v>96</v>
      </c>
      <c r="S269" s="117"/>
      <c r="T269" s="117"/>
      <c r="U269" s="90"/>
      <c r="V269" s="90"/>
    </row>
    <row r="270" spans="1:22" x14ac:dyDescent="0.25">
      <c r="U270" s="90"/>
      <c r="V270" s="90"/>
    </row>
  </sheetData>
  <mergeCells count="539">
    <mergeCell ref="R259:R260"/>
    <mergeCell ref="S259:S260"/>
    <mergeCell ref="T259:T260"/>
    <mergeCell ref="Q246:Q247"/>
    <mergeCell ref="R246:R247"/>
    <mergeCell ref="A257:T257"/>
    <mergeCell ref="A258:A260"/>
    <mergeCell ref="B258:B260"/>
    <mergeCell ref="C258:C260"/>
    <mergeCell ref="D258:D260"/>
    <mergeCell ref="E258:E260"/>
    <mergeCell ref="F258:F260"/>
    <mergeCell ref="G258:G260"/>
    <mergeCell ref="H258:H260"/>
    <mergeCell ref="I258:J258"/>
    <mergeCell ref="K258:L258"/>
    <mergeCell ref="M258:P258"/>
    <mergeCell ref="Q258:T258"/>
    <mergeCell ref="I259:I260"/>
    <mergeCell ref="J259:J260"/>
    <mergeCell ref="K259:K260"/>
    <mergeCell ref="L259:L260"/>
    <mergeCell ref="M259:M260"/>
    <mergeCell ref="N259:N260"/>
    <mergeCell ref="O259:O260"/>
    <mergeCell ref="P259:P260"/>
    <mergeCell ref="Q259:Q260"/>
    <mergeCell ref="R111:R112"/>
    <mergeCell ref="A203:R203"/>
    <mergeCell ref="A242:V243"/>
    <mergeCell ref="A244:R244"/>
    <mergeCell ref="A245:A247"/>
    <mergeCell ref="B245:B247"/>
    <mergeCell ref="C245:C247"/>
    <mergeCell ref="D245:D247"/>
    <mergeCell ref="E245:E247"/>
    <mergeCell ref="F245:F247"/>
    <mergeCell ref="G245:G247"/>
    <mergeCell ref="H245:H247"/>
    <mergeCell ref="I245:J245"/>
    <mergeCell ref="K245:L245"/>
    <mergeCell ref="M245:N245"/>
    <mergeCell ref="O245:R245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A182:R182"/>
    <mergeCell ref="A93:R93"/>
    <mergeCell ref="A223:R223"/>
    <mergeCell ref="A64:R64"/>
    <mergeCell ref="A109:V109"/>
    <mergeCell ref="A110:A112"/>
    <mergeCell ref="B110:B112"/>
    <mergeCell ref="C110:C112"/>
    <mergeCell ref="D110:D112"/>
    <mergeCell ref="E110:E112"/>
    <mergeCell ref="F110:F112"/>
    <mergeCell ref="G110:G112"/>
    <mergeCell ref="H110:H112"/>
    <mergeCell ref="I110:J110"/>
    <mergeCell ref="K110:L110"/>
    <mergeCell ref="M110:N110"/>
    <mergeCell ref="O110:R110"/>
    <mergeCell ref="I111:I112"/>
    <mergeCell ref="J111:J112"/>
    <mergeCell ref="K111:K112"/>
    <mergeCell ref="L111:L112"/>
    <mergeCell ref="M111:M112"/>
    <mergeCell ref="N111:N112"/>
    <mergeCell ref="O111:O112"/>
    <mergeCell ref="F141:F143"/>
    <mergeCell ref="F155:F157"/>
    <mergeCell ref="F167:F169"/>
    <mergeCell ref="F183:F185"/>
    <mergeCell ref="F189:F191"/>
    <mergeCell ref="A221:V222"/>
    <mergeCell ref="M211:P211"/>
    <mergeCell ref="Q211:T211"/>
    <mergeCell ref="M204:N204"/>
    <mergeCell ref="O204:R204"/>
    <mergeCell ref="N212:N213"/>
    <mergeCell ref="A211:A213"/>
    <mergeCell ref="E189:E191"/>
    <mergeCell ref="G189:G191"/>
    <mergeCell ref="H189:H191"/>
    <mergeCell ref="I189:J189"/>
    <mergeCell ref="K189:L189"/>
    <mergeCell ref="M189:P189"/>
    <mergeCell ref="I190:I191"/>
    <mergeCell ref="A128:V129"/>
    <mergeCell ref="A130:V130"/>
    <mergeCell ref="A233:A235"/>
    <mergeCell ref="B233:B235"/>
    <mergeCell ref="B224:B226"/>
    <mergeCell ref="C224:C226"/>
    <mergeCell ref="O212:O213"/>
    <mergeCell ref="L212:L213"/>
    <mergeCell ref="M212:M213"/>
    <mergeCell ref="P212:P213"/>
    <mergeCell ref="Q212:Q213"/>
    <mergeCell ref="I224:J224"/>
    <mergeCell ref="B211:B213"/>
    <mergeCell ref="C211:C213"/>
    <mergeCell ref="D211:D213"/>
    <mergeCell ref="E211:E213"/>
    <mergeCell ref="G211:G213"/>
    <mergeCell ref="H211:H213"/>
    <mergeCell ref="I211:J211"/>
    <mergeCell ref="K211:L211"/>
    <mergeCell ref="D224:D226"/>
    <mergeCell ref="E224:E226"/>
    <mergeCell ref="G224:G226"/>
    <mergeCell ref="H224:H226"/>
    <mergeCell ref="Q225:Q226"/>
    <mergeCell ref="H233:H235"/>
    <mergeCell ref="O131:R131"/>
    <mergeCell ref="C189:C191"/>
    <mergeCell ref="D189:D191"/>
    <mergeCell ref="T234:T235"/>
    <mergeCell ref="I225:I226"/>
    <mergeCell ref="J225:J226"/>
    <mergeCell ref="N205:N206"/>
    <mergeCell ref="F211:F213"/>
    <mergeCell ref="H204:H206"/>
    <mergeCell ref="I204:J204"/>
    <mergeCell ref="K204:L204"/>
    <mergeCell ref="I205:I206"/>
    <mergeCell ref="Q205:Q206"/>
    <mergeCell ref="R205:R206"/>
    <mergeCell ref="L205:L206"/>
    <mergeCell ref="M205:M206"/>
    <mergeCell ref="J205:J206"/>
    <mergeCell ref="K205:K206"/>
    <mergeCell ref="F204:F206"/>
    <mergeCell ref="I233:J233"/>
    <mergeCell ref="K233:L233"/>
    <mergeCell ref="K234:K235"/>
    <mergeCell ref="A232:T232"/>
    <mergeCell ref="I234:I235"/>
    <mergeCell ref="K100:L100"/>
    <mergeCell ref="F100:F102"/>
    <mergeCell ref="K101:K102"/>
    <mergeCell ref="E233:E235"/>
    <mergeCell ref="G183:G185"/>
    <mergeCell ref="H183:H185"/>
    <mergeCell ref="M190:M191"/>
    <mergeCell ref="A117:A119"/>
    <mergeCell ref="B117:B119"/>
    <mergeCell ref="C117:C119"/>
    <mergeCell ref="D117:D119"/>
    <mergeCell ref="E117:E119"/>
    <mergeCell ref="G117:G119"/>
    <mergeCell ref="H117:H119"/>
    <mergeCell ref="I117:J117"/>
    <mergeCell ref="K117:L117"/>
    <mergeCell ref="I118:I119"/>
    <mergeCell ref="F117:F119"/>
    <mergeCell ref="C183:C185"/>
    <mergeCell ref="I167:J167"/>
    <mergeCell ref="K167:L167"/>
    <mergeCell ref="M167:P167"/>
    <mergeCell ref="P168:P169"/>
    <mergeCell ref="N168:N169"/>
    <mergeCell ref="J95:J96"/>
    <mergeCell ref="A100:A102"/>
    <mergeCell ref="B100:B102"/>
    <mergeCell ref="C100:C102"/>
    <mergeCell ref="D100:D102"/>
    <mergeCell ref="E100:E102"/>
    <mergeCell ref="G100:G102"/>
    <mergeCell ref="H100:H102"/>
    <mergeCell ref="I100:J100"/>
    <mergeCell ref="Q132:Q133"/>
    <mergeCell ref="A78:A80"/>
    <mergeCell ref="B78:B80"/>
    <mergeCell ref="C78:C80"/>
    <mergeCell ref="D78:D80"/>
    <mergeCell ref="E78:E80"/>
    <mergeCell ref="B94:B96"/>
    <mergeCell ref="C94:C96"/>
    <mergeCell ref="K65:L65"/>
    <mergeCell ref="F65:F67"/>
    <mergeCell ref="L66:L67"/>
    <mergeCell ref="B65:B67"/>
    <mergeCell ref="C65:C67"/>
    <mergeCell ref="D65:D67"/>
    <mergeCell ref="E65:E67"/>
    <mergeCell ref="G65:G67"/>
    <mergeCell ref="H65:H67"/>
    <mergeCell ref="I65:J65"/>
    <mergeCell ref="I78:J78"/>
    <mergeCell ref="K78:L78"/>
    <mergeCell ref="F78:F80"/>
    <mergeCell ref="K79:K80"/>
    <mergeCell ref="J79:J80"/>
    <mergeCell ref="L79:L80"/>
    <mergeCell ref="L132:L133"/>
    <mergeCell ref="M131:N131"/>
    <mergeCell ref="J132:J133"/>
    <mergeCell ref="K132:K133"/>
    <mergeCell ref="M132:M133"/>
    <mergeCell ref="F131:F133"/>
    <mergeCell ref="I132:I133"/>
    <mergeCell ref="A131:A133"/>
    <mergeCell ref="B131:B133"/>
    <mergeCell ref="C131:C133"/>
    <mergeCell ref="D131:D133"/>
    <mergeCell ref="E131:E133"/>
    <mergeCell ref="G131:G133"/>
    <mergeCell ref="H131:H133"/>
    <mergeCell ref="I131:J131"/>
    <mergeCell ref="P111:P112"/>
    <mergeCell ref="Q111:Q112"/>
    <mergeCell ref="G49:G51"/>
    <mergeCell ref="H49:H51"/>
    <mergeCell ref="I49:J49"/>
    <mergeCell ref="K49:L49"/>
    <mergeCell ref="L50:L51"/>
    <mergeCell ref="K50:K51"/>
    <mergeCell ref="J50:J51"/>
    <mergeCell ref="I50:I51"/>
    <mergeCell ref="M100:P100"/>
    <mergeCell ref="G78:G80"/>
    <mergeCell ref="H78:H80"/>
    <mergeCell ref="G94:G96"/>
    <mergeCell ref="N50:N51"/>
    <mergeCell ref="O50:O51"/>
    <mergeCell ref="P50:P51"/>
    <mergeCell ref="A99:T99"/>
    <mergeCell ref="M50:M51"/>
    <mergeCell ref="M94:N94"/>
    <mergeCell ref="I66:I67"/>
    <mergeCell ref="J66:J67"/>
    <mergeCell ref="K66:K67"/>
    <mergeCell ref="I95:I96"/>
    <mergeCell ref="I79:I80"/>
    <mergeCell ref="Q21:T21"/>
    <mergeCell ref="M21:P21"/>
    <mergeCell ref="K21:L21"/>
    <mergeCell ref="D94:D96"/>
    <mergeCell ref="E94:E96"/>
    <mergeCell ref="A49:A51"/>
    <mergeCell ref="B49:B51"/>
    <mergeCell ref="C49:C51"/>
    <mergeCell ref="D49:D51"/>
    <mergeCell ref="E49:E51"/>
    <mergeCell ref="M22:M23"/>
    <mergeCell ref="L22:L23"/>
    <mergeCell ref="K37:L37"/>
    <mergeCell ref="M37:N37"/>
    <mergeCell ref="A94:A96"/>
    <mergeCell ref="F49:F51"/>
    <mergeCell ref="H94:H96"/>
    <mergeCell ref="I94:J94"/>
    <mergeCell ref="K94:L94"/>
    <mergeCell ref="F94:F96"/>
    <mergeCell ref="K95:K96"/>
    <mergeCell ref="L95:L96"/>
    <mergeCell ref="A65:A67"/>
    <mergeCell ref="A37:A39"/>
    <mergeCell ref="B37:B39"/>
    <mergeCell ref="C37:C39"/>
    <mergeCell ref="D37:D39"/>
    <mergeCell ref="E37:E39"/>
    <mergeCell ref="H21:H23"/>
    <mergeCell ref="F21:F23"/>
    <mergeCell ref="G37:G39"/>
    <mergeCell ref="H37:H39"/>
    <mergeCell ref="B21:B23"/>
    <mergeCell ref="C21:C23"/>
    <mergeCell ref="D21:D23"/>
    <mergeCell ref="E21:E23"/>
    <mergeCell ref="G21:G23"/>
    <mergeCell ref="A21:A23"/>
    <mergeCell ref="I38:I39"/>
    <mergeCell ref="J38:J39"/>
    <mergeCell ref="D8:D10"/>
    <mergeCell ref="T22:T23"/>
    <mergeCell ref="F37:F39"/>
    <mergeCell ref="I21:J21"/>
    <mergeCell ref="I37:J37"/>
    <mergeCell ref="S22:S23"/>
    <mergeCell ref="R22:R23"/>
    <mergeCell ref="N22:N23"/>
    <mergeCell ref="I9:I10"/>
    <mergeCell ref="J9:J10"/>
    <mergeCell ref="K9:K10"/>
    <mergeCell ref="Q9:Q10"/>
    <mergeCell ref="R9:R10"/>
    <mergeCell ref="O9:O10"/>
    <mergeCell ref="G8:G10"/>
    <mergeCell ref="E8:E10"/>
    <mergeCell ref="F8:F10"/>
    <mergeCell ref="P9:P10"/>
    <mergeCell ref="L9:L10"/>
    <mergeCell ref="M9:M10"/>
    <mergeCell ref="N9:N10"/>
    <mergeCell ref="O37:R37"/>
    <mergeCell ref="J22:J23"/>
    <mergeCell ref="I22:I23"/>
    <mergeCell ref="K22:K23"/>
    <mergeCell ref="A5:V6"/>
    <mergeCell ref="A7:V7"/>
    <mergeCell ref="A91:V92"/>
    <mergeCell ref="A62:V63"/>
    <mergeCell ref="A34:V35"/>
    <mergeCell ref="A36:V36"/>
    <mergeCell ref="A20:T20"/>
    <mergeCell ref="A48:T48"/>
    <mergeCell ref="A77:T77"/>
    <mergeCell ref="O22:O23"/>
    <mergeCell ref="P22:P23"/>
    <mergeCell ref="Q22:Q23"/>
    <mergeCell ref="M49:P49"/>
    <mergeCell ref="Q49:T49"/>
    <mergeCell ref="K38:K39"/>
    <mergeCell ref="L38:L39"/>
    <mergeCell ref="C8:C10"/>
    <mergeCell ref="B8:B10"/>
    <mergeCell ref="A8:A10"/>
    <mergeCell ref="I8:J8"/>
    <mergeCell ref="K8:L8"/>
    <mergeCell ref="M8:N8"/>
    <mergeCell ref="O8:R8"/>
    <mergeCell ref="H8:H10"/>
    <mergeCell ref="A210:T210"/>
    <mergeCell ref="I212:I213"/>
    <mergeCell ref="J212:J213"/>
    <mergeCell ref="K212:K213"/>
    <mergeCell ref="S212:S213"/>
    <mergeCell ref="T212:T213"/>
    <mergeCell ref="N190:N191"/>
    <mergeCell ref="O190:O191"/>
    <mergeCell ref="P190:P191"/>
    <mergeCell ref="J190:J191"/>
    <mergeCell ref="R212:R213"/>
    <mergeCell ref="R156:R157"/>
    <mergeCell ref="A166:T166"/>
    <mergeCell ref="R184:R185"/>
    <mergeCell ref="R190:R191"/>
    <mergeCell ref="S190:S191"/>
    <mergeCell ref="T190:T191"/>
    <mergeCell ref="A189:A191"/>
    <mergeCell ref="B189:B191"/>
    <mergeCell ref="A183:A185"/>
    <mergeCell ref="B183:B185"/>
    <mergeCell ref="K184:K185"/>
    <mergeCell ref="L184:L185"/>
    <mergeCell ref="O156:O157"/>
    <mergeCell ref="D183:D185"/>
    <mergeCell ref="E183:E185"/>
    <mergeCell ref="S168:S169"/>
    <mergeCell ref="A167:A169"/>
    <mergeCell ref="B167:B169"/>
    <mergeCell ref="C167:C169"/>
    <mergeCell ref="D167:D169"/>
    <mergeCell ref="E167:E169"/>
    <mergeCell ref="Q190:Q191"/>
    <mergeCell ref="R168:R169"/>
    <mergeCell ref="Q167:T167"/>
    <mergeCell ref="N184:N185"/>
    <mergeCell ref="O184:O185"/>
    <mergeCell ref="P184:P185"/>
    <mergeCell ref="O168:O169"/>
    <mergeCell ref="K190:K191"/>
    <mergeCell ref="L190:L191"/>
    <mergeCell ref="Q184:Q185"/>
    <mergeCell ref="T168:T169"/>
    <mergeCell ref="M168:M169"/>
    <mergeCell ref="Q189:T189"/>
    <mergeCell ref="A188:T188"/>
    <mergeCell ref="I184:I185"/>
    <mergeCell ref="G167:G169"/>
    <mergeCell ref="J184:J185"/>
    <mergeCell ref="I183:J183"/>
    <mergeCell ref="K183:L183"/>
    <mergeCell ref="M183:N183"/>
    <mergeCell ref="O183:R183"/>
    <mergeCell ref="H167:H169"/>
    <mergeCell ref="A180:V181"/>
    <mergeCell ref="M184:M185"/>
    <mergeCell ref="A201:V202"/>
    <mergeCell ref="G204:G206"/>
    <mergeCell ref="O205:O206"/>
    <mergeCell ref="P205:P206"/>
    <mergeCell ref="A141:A143"/>
    <mergeCell ref="B141:B143"/>
    <mergeCell ref="C141:C143"/>
    <mergeCell ref="D141:D143"/>
    <mergeCell ref="E141:E143"/>
    <mergeCell ref="A155:A157"/>
    <mergeCell ref="B155:B157"/>
    <mergeCell ref="C155:C157"/>
    <mergeCell ref="D155:D157"/>
    <mergeCell ref="E155:E157"/>
    <mergeCell ref="G155:G157"/>
    <mergeCell ref="H155:H157"/>
    <mergeCell ref="I155:J155"/>
    <mergeCell ref="A152:V153"/>
    <mergeCell ref="K155:L155"/>
    <mergeCell ref="M155:N155"/>
    <mergeCell ref="O155:R155"/>
    <mergeCell ref="M156:M157"/>
    <mergeCell ref="N156:N157"/>
    <mergeCell ref="G141:G143"/>
    <mergeCell ref="A154:V154"/>
    <mergeCell ref="J142:J143"/>
    <mergeCell ref="M117:P117"/>
    <mergeCell ref="Q117:T117"/>
    <mergeCell ref="T118:T119"/>
    <mergeCell ref="R118:R119"/>
    <mergeCell ref="S118:S119"/>
    <mergeCell ref="M118:M119"/>
    <mergeCell ref="N118:N119"/>
    <mergeCell ref="O118:O119"/>
    <mergeCell ref="K142:K143"/>
    <mergeCell ref="L142:L143"/>
    <mergeCell ref="M142:M143"/>
    <mergeCell ref="N142:N143"/>
    <mergeCell ref="O142:O143"/>
    <mergeCell ref="P142:P143"/>
    <mergeCell ref="Q142:Q143"/>
    <mergeCell ref="H141:H143"/>
    <mergeCell ref="I141:J141"/>
    <mergeCell ref="K141:L141"/>
    <mergeCell ref="Q141:T141"/>
    <mergeCell ref="M141:P141"/>
    <mergeCell ref="R132:R133"/>
    <mergeCell ref="K131:L131"/>
    <mergeCell ref="Q101:Q102"/>
    <mergeCell ref="R101:R102"/>
    <mergeCell ref="T101:T102"/>
    <mergeCell ref="P95:P96"/>
    <mergeCell ref="Q38:Q39"/>
    <mergeCell ref="R38:R39"/>
    <mergeCell ref="M66:M67"/>
    <mergeCell ref="O65:R65"/>
    <mergeCell ref="O66:O67"/>
    <mergeCell ref="P66:P67"/>
    <mergeCell ref="T50:T51"/>
    <mergeCell ref="S50:S51"/>
    <mergeCell ref="N66:N67"/>
    <mergeCell ref="R50:R51"/>
    <mergeCell ref="Q66:Q67"/>
    <mergeCell ref="R66:R67"/>
    <mergeCell ref="Q50:Q51"/>
    <mergeCell ref="M78:P78"/>
    <mergeCell ref="M38:M39"/>
    <mergeCell ref="N38:N39"/>
    <mergeCell ref="O38:O39"/>
    <mergeCell ref="P38:P39"/>
    <mergeCell ref="S101:S102"/>
    <mergeCell ref="N101:N102"/>
    <mergeCell ref="P118:P119"/>
    <mergeCell ref="Q118:Q119"/>
    <mergeCell ref="L118:L119"/>
    <mergeCell ref="Q78:T78"/>
    <mergeCell ref="M65:N65"/>
    <mergeCell ref="O94:R94"/>
    <mergeCell ref="N79:N80"/>
    <mergeCell ref="O79:O80"/>
    <mergeCell ref="P79:P80"/>
    <mergeCell ref="Q100:T100"/>
    <mergeCell ref="T79:T80"/>
    <mergeCell ref="Q79:Q80"/>
    <mergeCell ref="R79:R80"/>
    <mergeCell ref="S79:S80"/>
    <mergeCell ref="M79:M80"/>
    <mergeCell ref="R95:R96"/>
    <mergeCell ref="M95:M96"/>
    <mergeCell ref="Q95:Q96"/>
    <mergeCell ref="M101:M102"/>
    <mergeCell ref="P101:P102"/>
    <mergeCell ref="A107:V108"/>
    <mergeCell ref="I101:I102"/>
    <mergeCell ref="J101:J102"/>
    <mergeCell ref="L101:L102"/>
    <mergeCell ref="M233:P233"/>
    <mergeCell ref="Q233:T233"/>
    <mergeCell ref="K225:K226"/>
    <mergeCell ref="L225:L226"/>
    <mergeCell ref="M225:M226"/>
    <mergeCell ref="N225:N226"/>
    <mergeCell ref="O225:O226"/>
    <mergeCell ref="P225:P226"/>
    <mergeCell ref="J234:J235"/>
    <mergeCell ref="A224:A226"/>
    <mergeCell ref="N234:N235"/>
    <mergeCell ref="O234:O235"/>
    <mergeCell ref="A140:T140"/>
    <mergeCell ref="I168:I169"/>
    <mergeCell ref="J168:J169"/>
    <mergeCell ref="M234:M235"/>
    <mergeCell ref="O224:R224"/>
    <mergeCell ref="R225:R226"/>
    <mergeCell ref="M224:N224"/>
    <mergeCell ref="P234:P235"/>
    <mergeCell ref="Q234:Q235"/>
    <mergeCell ref="R234:R235"/>
    <mergeCell ref="S234:S235"/>
    <mergeCell ref="F224:F226"/>
    <mergeCell ref="K224:L224"/>
    <mergeCell ref="Q168:Q169"/>
    <mergeCell ref="K168:K169"/>
    <mergeCell ref="L168:L169"/>
    <mergeCell ref="C233:C235"/>
    <mergeCell ref="D233:D235"/>
    <mergeCell ref="G233:G235"/>
    <mergeCell ref="L234:L235"/>
    <mergeCell ref="F233:F235"/>
    <mergeCell ref="O101:O102"/>
    <mergeCell ref="N95:N96"/>
    <mergeCell ref="O95:O96"/>
    <mergeCell ref="J118:J119"/>
    <mergeCell ref="K118:K119"/>
    <mergeCell ref="A204:A206"/>
    <mergeCell ref="B204:B206"/>
    <mergeCell ref="C204:C206"/>
    <mergeCell ref="D204:D206"/>
    <mergeCell ref="E204:E206"/>
    <mergeCell ref="A116:T116"/>
    <mergeCell ref="N132:N133"/>
    <mergeCell ref="O132:O133"/>
    <mergeCell ref="P132:P133"/>
    <mergeCell ref="P156:P157"/>
    <mergeCell ref="R142:R143"/>
    <mergeCell ref="S142:S143"/>
    <mergeCell ref="T142:T143"/>
    <mergeCell ref="I156:I157"/>
    <mergeCell ref="J156:J157"/>
    <mergeCell ref="K156:K157"/>
    <mergeCell ref="L156:L157"/>
    <mergeCell ref="Q156:Q157"/>
    <mergeCell ref="I142:I143"/>
  </mergeCells>
  <phoneticPr fontId="30" type="noConversion"/>
  <pageMargins left="0.25" right="0.16" top="1.65" bottom="0.16" header="0.3" footer="0.16"/>
  <pageSetup paperSize="9" scale="64" orientation="portrait" r:id="rId1"/>
  <headerFooter>
    <oddHeader>&amp;C&amp;G</oddHeader>
  </headerFooter>
  <rowBreaks count="11" manualBreakCount="11">
    <brk id="4" max="16383" man="1"/>
    <brk id="33" max="16383" man="1"/>
    <brk id="61" max="16383" man="1"/>
    <brk id="90" max="16383" man="1"/>
    <brk id="106" max="16383" man="1"/>
    <brk id="127" max="16383" man="1"/>
    <brk id="151" max="16383" man="1"/>
    <brk id="179" max="16383" man="1"/>
    <brk id="200" max="16383" man="1"/>
    <brk id="220" max="16383" man="1"/>
    <brk id="241" max="20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M62"/>
  <sheetViews>
    <sheetView view="pageBreakPreview" topLeftCell="A10" zoomScale="96" zoomScaleNormal="100" zoomScaleSheetLayoutView="96" workbookViewId="0">
      <selection activeCell="D13" sqref="D12:D18"/>
    </sheetView>
  </sheetViews>
  <sheetFormatPr defaultColWidth="9.140625" defaultRowHeight="15" x14ac:dyDescent="0.25"/>
  <cols>
    <col min="1" max="1" width="9.140625" style="20"/>
    <col min="2" max="2" width="30.140625" style="20" customWidth="1"/>
    <col min="3" max="3" width="7.5703125" style="20" customWidth="1"/>
    <col min="4" max="4" width="45.42578125" style="20" customWidth="1"/>
    <col min="5" max="5" width="12.85546875" style="20" customWidth="1"/>
    <col min="6" max="6" width="26.140625" style="20" customWidth="1"/>
    <col min="7" max="16384" width="9.140625" style="20"/>
  </cols>
  <sheetData>
    <row r="1" spans="1:13" ht="20.25" x14ac:dyDescent="0.3">
      <c r="A1" s="259" t="s">
        <v>35</v>
      </c>
      <c r="B1" s="259"/>
      <c r="C1" s="259"/>
      <c r="D1" s="259"/>
      <c r="E1" s="259"/>
      <c r="F1" s="30"/>
      <c r="G1" s="19"/>
    </row>
    <row r="2" spans="1:13" ht="18.75" x14ac:dyDescent="0.3">
      <c r="A2" s="21" t="s">
        <v>37</v>
      </c>
      <c r="C2" s="21"/>
      <c r="D2" s="21"/>
      <c r="E2" s="35" t="s">
        <v>133</v>
      </c>
    </row>
    <row r="3" spans="1:13" ht="18.75" x14ac:dyDescent="0.3">
      <c r="B3" s="258" t="s">
        <v>36</v>
      </c>
      <c r="C3" s="258"/>
      <c r="D3" s="258"/>
      <c r="E3" s="258"/>
      <c r="F3" s="31"/>
    </row>
    <row r="4" spans="1:13" ht="20.25" x14ac:dyDescent="0.25">
      <c r="B4" s="134" t="s">
        <v>9</v>
      </c>
      <c r="C4" s="22">
        <v>1</v>
      </c>
      <c r="D4" s="34" t="s">
        <v>47</v>
      </c>
      <c r="E4" s="25"/>
      <c r="F4" s="28"/>
    </row>
    <row r="5" spans="1:13" ht="16.5" x14ac:dyDescent="0.25">
      <c r="B5" s="23"/>
      <c r="C5" s="91">
        <v>2</v>
      </c>
      <c r="D5" s="33" t="s">
        <v>20</v>
      </c>
      <c r="E5" s="23"/>
      <c r="F5" s="27"/>
    </row>
    <row r="6" spans="1:13" ht="16.5" x14ac:dyDescent="0.25">
      <c r="B6" s="23"/>
      <c r="C6" s="22">
        <v>3</v>
      </c>
      <c r="D6" s="33" t="s">
        <v>10</v>
      </c>
      <c r="E6" s="23" t="s">
        <v>6</v>
      </c>
      <c r="F6" s="28"/>
    </row>
    <row r="7" spans="1:13" ht="16.5" x14ac:dyDescent="0.25">
      <c r="B7" s="23"/>
      <c r="C7" s="91">
        <v>4</v>
      </c>
      <c r="D7" s="33" t="s">
        <v>98</v>
      </c>
      <c r="E7" s="23"/>
      <c r="F7" s="27"/>
    </row>
    <row r="8" spans="1:13" ht="16.5" x14ac:dyDescent="0.25">
      <c r="B8" s="23"/>
      <c r="C8" s="22">
        <v>5</v>
      </c>
      <c r="D8" s="34" t="s">
        <v>8</v>
      </c>
      <c r="E8" s="23"/>
      <c r="F8" s="29"/>
    </row>
    <row r="9" spans="1:13" ht="16.5" x14ac:dyDescent="0.25">
      <c r="B9" s="23"/>
      <c r="C9" s="91">
        <v>6</v>
      </c>
      <c r="D9" s="33" t="s">
        <v>132</v>
      </c>
      <c r="E9" s="23"/>
      <c r="F9" s="27"/>
    </row>
    <row r="10" spans="1:13" ht="16.5" x14ac:dyDescent="0.25">
      <c r="B10" s="23"/>
      <c r="C10" s="91">
        <v>7</v>
      </c>
      <c r="D10" s="33" t="s">
        <v>128</v>
      </c>
      <c r="E10" s="23"/>
      <c r="F10" s="27"/>
    </row>
    <row r="11" spans="1:13" ht="16.5" x14ac:dyDescent="0.25">
      <c r="B11" s="23"/>
      <c r="C11" s="23"/>
      <c r="D11" s="23"/>
      <c r="E11" s="23"/>
      <c r="F11" s="26"/>
      <c r="K11" s="20" t="s">
        <v>6</v>
      </c>
    </row>
    <row r="12" spans="1:13" ht="20.25" x14ac:dyDescent="0.25">
      <c r="B12" s="134" t="s">
        <v>80</v>
      </c>
      <c r="C12" s="22">
        <v>1</v>
      </c>
      <c r="D12" s="34" t="s">
        <v>57</v>
      </c>
      <c r="E12" s="257"/>
      <c r="F12" s="26"/>
    </row>
    <row r="13" spans="1:13" ht="16.5" x14ac:dyDescent="0.25">
      <c r="B13" s="23"/>
      <c r="C13" s="24">
        <v>2</v>
      </c>
      <c r="D13" s="34" t="s">
        <v>110</v>
      </c>
      <c r="E13" s="257"/>
      <c r="F13" s="26"/>
      <c r="L13" s="20" t="s">
        <v>6</v>
      </c>
    </row>
    <row r="14" spans="1:13" ht="16.5" x14ac:dyDescent="0.25">
      <c r="B14" s="23"/>
      <c r="C14" s="22">
        <v>3</v>
      </c>
      <c r="D14" s="33" t="s">
        <v>91</v>
      </c>
      <c r="E14" s="23"/>
      <c r="F14" s="26"/>
    </row>
    <row r="15" spans="1:13" ht="16.5" x14ac:dyDescent="0.25">
      <c r="B15" s="23"/>
      <c r="C15" s="24">
        <v>4</v>
      </c>
      <c r="D15" s="34" t="s">
        <v>46</v>
      </c>
      <c r="E15" s="23"/>
      <c r="F15" s="26"/>
      <c r="K15" s="20" t="s">
        <v>6</v>
      </c>
      <c r="M15" s="20" t="s">
        <v>6</v>
      </c>
    </row>
    <row r="16" spans="1:13" ht="20.25" customHeight="1" x14ac:dyDescent="0.25">
      <c r="B16" s="23"/>
      <c r="C16" s="22">
        <v>5</v>
      </c>
      <c r="D16" s="34" t="s">
        <v>161</v>
      </c>
      <c r="E16" s="23"/>
      <c r="F16" s="26"/>
    </row>
    <row r="17" spans="2:13" ht="20.25" customHeight="1" x14ac:dyDescent="0.25">
      <c r="B17" s="23"/>
      <c r="C17" s="22">
        <v>6</v>
      </c>
      <c r="D17" s="34" t="s">
        <v>158</v>
      </c>
      <c r="E17" s="23"/>
      <c r="F17" s="26"/>
    </row>
    <row r="18" spans="2:13" ht="20.25" customHeight="1" x14ac:dyDescent="0.25">
      <c r="B18" s="23"/>
      <c r="C18" s="22">
        <v>7</v>
      </c>
      <c r="D18" s="34" t="s">
        <v>160</v>
      </c>
      <c r="E18" s="23"/>
      <c r="F18" s="26"/>
    </row>
    <row r="19" spans="2:13" ht="16.5" x14ac:dyDescent="0.25">
      <c r="B19" s="23"/>
      <c r="C19" s="23"/>
      <c r="D19" s="23"/>
      <c r="E19" s="23"/>
      <c r="F19" s="26"/>
    </row>
    <row r="20" spans="2:13" ht="20.25" x14ac:dyDescent="0.25">
      <c r="B20" s="135" t="s">
        <v>39</v>
      </c>
      <c r="C20" s="22">
        <v>1</v>
      </c>
      <c r="D20" s="34" t="s">
        <v>12</v>
      </c>
      <c r="K20" s="20" t="s">
        <v>6</v>
      </c>
    </row>
    <row r="21" spans="2:13" ht="16.5" x14ac:dyDescent="0.25">
      <c r="B21" s="23"/>
      <c r="C21" s="24">
        <v>2</v>
      </c>
      <c r="D21" s="34" t="s">
        <v>156</v>
      </c>
    </row>
    <row r="22" spans="2:13" ht="16.5" x14ac:dyDescent="0.25">
      <c r="B22" s="23"/>
      <c r="C22" s="22">
        <v>3</v>
      </c>
      <c r="D22" s="34" t="s">
        <v>191</v>
      </c>
      <c r="I22" s="20" t="s">
        <v>6</v>
      </c>
    </row>
    <row r="23" spans="2:13" ht="16.5" x14ac:dyDescent="0.25">
      <c r="B23" s="23"/>
      <c r="C23" s="24">
        <v>4</v>
      </c>
      <c r="D23" s="34" t="s">
        <v>44</v>
      </c>
    </row>
    <row r="24" spans="2:13" ht="16.5" x14ac:dyDescent="0.25">
      <c r="B24" s="23"/>
      <c r="C24" s="22">
        <v>5</v>
      </c>
      <c r="D24" s="34" t="s">
        <v>11</v>
      </c>
    </row>
    <row r="25" spans="2:13" ht="16.5" x14ac:dyDescent="0.25">
      <c r="B25" s="23"/>
      <c r="C25" s="22">
        <v>6</v>
      </c>
      <c r="D25" s="34" t="s">
        <v>155</v>
      </c>
    </row>
    <row r="26" spans="2:13" ht="16.5" x14ac:dyDescent="0.25">
      <c r="B26" s="23"/>
      <c r="C26" s="32"/>
      <c r="D26" s="27"/>
    </row>
    <row r="27" spans="2:13" ht="20.25" x14ac:dyDescent="0.25">
      <c r="B27" s="132" t="s">
        <v>97</v>
      </c>
      <c r="C27" s="22">
        <v>1</v>
      </c>
      <c r="D27" s="33" t="s">
        <v>139</v>
      </c>
      <c r="E27" s="257"/>
      <c r="F27" s="26"/>
      <c r="I27" s="20" t="s">
        <v>6</v>
      </c>
    </row>
    <row r="28" spans="2:13" ht="16.5" x14ac:dyDescent="0.25">
      <c r="B28" s="23"/>
      <c r="C28" s="24">
        <v>2</v>
      </c>
      <c r="D28" s="34" t="s">
        <v>85</v>
      </c>
      <c r="E28" s="257"/>
      <c r="F28" s="27"/>
    </row>
    <row r="29" spans="2:13" ht="16.5" x14ac:dyDescent="0.25">
      <c r="B29" s="23"/>
      <c r="C29" s="22">
        <v>3</v>
      </c>
      <c r="D29" s="33" t="s">
        <v>82</v>
      </c>
      <c r="E29" s="23"/>
      <c r="F29" s="28"/>
      <c r="K29" s="20" t="s">
        <v>6</v>
      </c>
    </row>
    <row r="30" spans="2:13" ht="16.5" x14ac:dyDescent="0.25">
      <c r="B30" s="23"/>
      <c r="C30" s="24">
        <v>4</v>
      </c>
      <c r="D30" s="33" t="s">
        <v>141</v>
      </c>
      <c r="E30" s="23"/>
      <c r="F30" s="28"/>
    </row>
    <row r="31" spans="2:13" ht="16.5" x14ac:dyDescent="0.25">
      <c r="B31" s="23"/>
      <c r="C31" s="22">
        <v>5</v>
      </c>
      <c r="D31" s="34" t="s">
        <v>142</v>
      </c>
      <c r="E31" s="23"/>
      <c r="F31" s="26"/>
      <c r="M31" s="20" t="s">
        <v>6</v>
      </c>
    </row>
    <row r="32" spans="2:13" ht="16.5" x14ac:dyDescent="0.25">
      <c r="B32" s="23"/>
      <c r="C32" s="22">
        <v>6</v>
      </c>
      <c r="D32" s="34" t="s">
        <v>143</v>
      </c>
      <c r="E32" s="23"/>
      <c r="F32" s="26"/>
    </row>
    <row r="33" spans="2:13" ht="16.5" x14ac:dyDescent="0.25">
      <c r="B33" s="23"/>
      <c r="C33" s="22">
        <v>7</v>
      </c>
      <c r="D33" s="34" t="s">
        <v>43</v>
      </c>
      <c r="E33" s="23"/>
      <c r="F33" s="26"/>
    </row>
    <row r="35" spans="2:13" ht="20.25" x14ac:dyDescent="0.25">
      <c r="B35" s="132" t="s">
        <v>16</v>
      </c>
      <c r="C35" s="22">
        <v>1</v>
      </c>
      <c r="D35" s="33" t="s">
        <v>135</v>
      </c>
      <c r="E35" s="25"/>
      <c r="F35" s="26"/>
      <c r="I35" s="20" t="s">
        <v>6</v>
      </c>
    </row>
    <row r="36" spans="2:13" ht="16.5" x14ac:dyDescent="0.25">
      <c r="B36" s="23"/>
      <c r="C36" s="22">
        <v>2</v>
      </c>
      <c r="D36" s="33" t="s">
        <v>48</v>
      </c>
      <c r="E36" s="23"/>
      <c r="F36" s="28"/>
      <c r="K36" s="20" t="s">
        <v>6</v>
      </c>
    </row>
    <row r="37" spans="2:13" ht="16.5" x14ac:dyDescent="0.25">
      <c r="B37" s="23"/>
      <c r="C37" s="22">
        <v>3</v>
      </c>
      <c r="D37" s="33" t="s">
        <v>136</v>
      </c>
      <c r="E37" s="23"/>
      <c r="F37" s="28"/>
    </row>
    <row r="38" spans="2:13" ht="16.5" x14ac:dyDescent="0.25">
      <c r="B38" s="23"/>
      <c r="C38" s="22">
        <v>4</v>
      </c>
      <c r="D38" s="34" t="s">
        <v>61</v>
      </c>
      <c r="E38" s="23"/>
      <c r="F38" s="26"/>
      <c r="M38" s="20" t="s">
        <v>6</v>
      </c>
    </row>
    <row r="39" spans="2:13" ht="16.5" x14ac:dyDescent="0.25">
      <c r="B39" s="23"/>
      <c r="C39" s="22">
        <v>5</v>
      </c>
      <c r="D39" s="33" t="s">
        <v>62</v>
      </c>
      <c r="E39" s="23"/>
      <c r="F39" s="27"/>
      <c r="K39" s="20" t="s">
        <v>6</v>
      </c>
    </row>
    <row r="40" spans="2:13" ht="16.5" x14ac:dyDescent="0.25">
      <c r="B40" s="23"/>
      <c r="C40" s="22">
        <v>6</v>
      </c>
      <c r="D40" s="92" t="s">
        <v>137</v>
      </c>
      <c r="E40" s="23"/>
      <c r="F40" s="27"/>
    </row>
    <row r="41" spans="2:13" x14ac:dyDescent="0.25">
      <c r="D41" s="20" t="s">
        <v>109</v>
      </c>
    </row>
    <row r="42" spans="2:13" ht="20.25" x14ac:dyDescent="0.25">
      <c r="B42" s="132" t="s">
        <v>0</v>
      </c>
      <c r="C42" s="22">
        <v>1</v>
      </c>
      <c r="D42" s="33" t="s">
        <v>26</v>
      </c>
    </row>
    <row r="43" spans="2:13" ht="20.25" customHeight="1" x14ac:dyDescent="0.25">
      <c r="B43" s="23"/>
      <c r="C43" s="22">
        <v>2</v>
      </c>
      <c r="D43" s="33" t="s">
        <v>149</v>
      </c>
    </row>
    <row r="44" spans="2:13" ht="18.75" customHeight="1" x14ac:dyDescent="0.25">
      <c r="B44" s="23"/>
      <c r="C44" s="22">
        <v>3</v>
      </c>
      <c r="D44" s="33" t="s">
        <v>31</v>
      </c>
    </row>
    <row r="45" spans="2:13" ht="21" customHeight="1" x14ac:dyDescent="0.25">
      <c r="B45" s="23"/>
      <c r="C45" s="22">
        <v>4</v>
      </c>
      <c r="D45" s="34" t="s">
        <v>147</v>
      </c>
    </row>
    <row r="46" spans="2:13" ht="18.75" customHeight="1" x14ac:dyDescent="0.25">
      <c r="B46" s="23"/>
      <c r="C46" s="22">
        <v>5</v>
      </c>
      <c r="D46" s="33" t="s">
        <v>93</v>
      </c>
    </row>
    <row r="47" spans="2:13" ht="18.75" customHeight="1" x14ac:dyDescent="0.25">
      <c r="B47" s="23"/>
      <c r="C47" s="22">
        <v>6</v>
      </c>
      <c r="D47" s="33" t="s">
        <v>146</v>
      </c>
    </row>
    <row r="50" spans="2:4" ht="20.25" x14ac:dyDescent="0.25">
      <c r="B50" s="132" t="s">
        <v>105</v>
      </c>
      <c r="C50" s="22">
        <v>1</v>
      </c>
      <c r="D50" s="33" t="s">
        <v>126</v>
      </c>
    </row>
    <row r="51" spans="2:4" ht="16.5" x14ac:dyDescent="0.25">
      <c r="B51" s="23"/>
      <c r="C51" s="22">
        <v>2</v>
      </c>
      <c r="D51" s="33" t="s">
        <v>104</v>
      </c>
    </row>
    <row r="52" spans="2:4" ht="16.5" x14ac:dyDescent="0.25">
      <c r="B52" s="23"/>
      <c r="C52" s="22">
        <v>3</v>
      </c>
      <c r="D52" s="34" t="s">
        <v>107</v>
      </c>
    </row>
    <row r="53" spans="2:4" ht="16.5" x14ac:dyDescent="0.25">
      <c r="B53" s="23"/>
      <c r="C53" s="22">
        <v>4</v>
      </c>
      <c r="D53" s="33" t="s">
        <v>106</v>
      </c>
    </row>
    <row r="54" spans="2:4" ht="16.5" x14ac:dyDescent="0.25">
      <c r="B54" s="23"/>
      <c r="C54" s="22">
        <v>5</v>
      </c>
      <c r="D54" s="33" t="s">
        <v>127</v>
      </c>
    </row>
    <row r="57" spans="2:4" ht="20.25" x14ac:dyDescent="0.25">
      <c r="B57" s="132" t="s">
        <v>162</v>
      </c>
      <c r="C57" s="22">
        <v>1</v>
      </c>
      <c r="D57" s="33" t="s">
        <v>166</v>
      </c>
    </row>
    <row r="58" spans="2:4" ht="16.5" x14ac:dyDescent="0.25">
      <c r="B58" s="23"/>
      <c r="C58" s="22">
        <v>2</v>
      </c>
      <c r="D58" s="33" t="s">
        <v>165</v>
      </c>
    </row>
    <row r="59" spans="2:4" ht="16.5" x14ac:dyDescent="0.25">
      <c r="B59" s="23"/>
      <c r="C59" s="22">
        <v>3</v>
      </c>
      <c r="D59" s="33" t="s">
        <v>167</v>
      </c>
    </row>
    <row r="60" spans="2:4" ht="16.5" x14ac:dyDescent="0.25">
      <c r="B60" s="23"/>
      <c r="C60" s="22">
        <v>4</v>
      </c>
      <c r="D60" s="34" t="s">
        <v>169</v>
      </c>
    </row>
    <row r="61" spans="2:4" ht="16.5" x14ac:dyDescent="0.25">
      <c r="B61" s="23"/>
      <c r="C61" s="22">
        <v>5</v>
      </c>
      <c r="D61" s="33" t="s">
        <v>173</v>
      </c>
    </row>
    <row r="62" spans="2:4" ht="16.5" x14ac:dyDescent="0.25">
      <c r="B62" s="23"/>
      <c r="C62" s="22">
        <v>6</v>
      </c>
      <c r="D62" s="33" t="s">
        <v>168</v>
      </c>
    </row>
  </sheetData>
  <mergeCells count="4">
    <mergeCell ref="E12:E13"/>
    <mergeCell ref="B3:E3"/>
    <mergeCell ref="E27:E28"/>
    <mergeCell ref="A1:E1"/>
  </mergeCells>
  <printOptions horizontalCentered="1"/>
  <pageMargins left="0.15748031496062992" right="0.15748031496062992" top="1.5354330708661419" bottom="0.23622047244094491" header="0.23622047244094491" footer="0.15748031496062992"/>
  <pageSetup paperSize="9" scale="63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N145"/>
  <sheetViews>
    <sheetView view="pageBreakPreview" zoomScale="95" zoomScaleNormal="100" zoomScaleSheetLayoutView="95" workbookViewId="0">
      <selection activeCell="A6" sqref="A6:J6"/>
    </sheetView>
  </sheetViews>
  <sheetFormatPr defaultRowHeight="15" x14ac:dyDescent="0.25"/>
  <cols>
    <col min="1" max="1" width="4.28515625" style="10" customWidth="1"/>
    <col min="2" max="2" width="1.42578125" style="57" hidden="1" customWidth="1"/>
    <col min="3" max="3" width="22.7109375" style="57" customWidth="1"/>
    <col min="4" max="4" width="8.140625" customWidth="1"/>
    <col min="5" max="5" width="19" customWidth="1"/>
    <col min="6" max="6" width="11.85546875" style="42" customWidth="1"/>
    <col min="7" max="7" width="11.42578125" style="45" hidden="1" customWidth="1"/>
    <col min="8" max="8" width="7.28515625" style="45" customWidth="1"/>
    <col min="9" max="9" width="7.42578125" customWidth="1"/>
    <col min="10" max="10" width="15.140625" style="51" customWidth="1"/>
  </cols>
  <sheetData>
    <row r="1" spans="1:10" ht="18.75" x14ac:dyDescent="0.3">
      <c r="A1" s="265" t="s">
        <v>199</v>
      </c>
      <c r="B1" s="265"/>
      <c r="C1" s="265"/>
      <c r="D1" s="265"/>
      <c r="E1" s="265"/>
      <c r="F1" s="265"/>
      <c r="G1" s="265"/>
      <c r="H1" s="265"/>
      <c r="I1" s="265"/>
      <c r="J1" s="265"/>
    </row>
    <row r="2" spans="1:10" ht="17.25" customHeight="1" x14ac:dyDescent="0.25">
      <c r="A2" s="266" t="s">
        <v>174</v>
      </c>
      <c r="B2" s="266"/>
      <c r="C2" s="266"/>
      <c r="D2" s="266"/>
      <c r="E2" s="266"/>
      <c r="F2" s="266"/>
      <c r="G2" s="266"/>
      <c r="H2" s="266"/>
      <c r="I2" s="266"/>
      <c r="J2" s="266"/>
    </row>
    <row r="3" spans="1:10" ht="18.75" x14ac:dyDescent="0.25">
      <c r="A3" s="262" t="s">
        <v>304</v>
      </c>
      <c r="B3" s="262"/>
      <c r="C3" s="262"/>
      <c r="D3" s="262"/>
      <c r="E3" s="262"/>
      <c r="F3" s="262"/>
      <c r="G3" s="262"/>
      <c r="H3" s="262"/>
      <c r="I3" s="262"/>
      <c r="J3" s="262"/>
    </row>
    <row r="4" spans="1:10" x14ac:dyDescent="0.25">
      <c r="A4" s="268"/>
      <c r="B4" s="268"/>
      <c r="C4" s="268"/>
      <c r="D4" s="2"/>
      <c r="E4" s="2"/>
      <c r="F4" s="39"/>
      <c r="G4" s="43"/>
      <c r="H4" s="43"/>
      <c r="I4" s="263" t="s">
        <v>177</v>
      </c>
      <c r="J4" s="263"/>
    </row>
    <row r="5" spans="1:10" ht="30" customHeight="1" x14ac:dyDescent="0.25">
      <c r="A5" s="11" t="s">
        <v>38</v>
      </c>
      <c r="B5" s="11" t="s">
        <v>5</v>
      </c>
      <c r="C5" s="11" t="s">
        <v>3</v>
      </c>
      <c r="D5" s="11" t="s">
        <v>33</v>
      </c>
      <c r="E5" s="11" t="s">
        <v>4</v>
      </c>
      <c r="F5" s="40" t="s">
        <v>114</v>
      </c>
      <c r="G5" s="44" t="s">
        <v>19</v>
      </c>
      <c r="H5" s="44" t="s">
        <v>1</v>
      </c>
      <c r="I5" s="12" t="s">
        <v>2</v>
      </c>
      <c r="J5" s="12" t="s">
        <v>50</v>
      </c>
    </row>
    <row r="6" spans="1:10" ht="15.75" x14ac:dyDescent="0.25">
      <c r="A6" s="261" t="s">
        <v>22</v>
      </c>
      <c r="B6" s="261"/>
      <c r="C6" s="261"/>
      <c r="D6" s="261"/>
      <c r="E6" s="261"/>
      <c r="F6" s="261"/>
      <c r="G6" s="261"/>
      <c r="H6" s="261"/>
      <c r="I6" s="261"/>
      <c r="J6" s="261"/>
    </row>
    <row r="7" spans="1:10" ht="24" x14ac:dyDescent="0.25">
      <c r="A7" s="38">
        <v>1</v>
      </c>
      <c r="B7" s="67">
        <v>1</v>
      </c>
      <c r="C7" s="15" t="str">
        <f>'технические заявки'!C195</f>
        <v>Ромашова Жанетта</v>
      </c>
      <c r="D7" s="16">
        <f>'технические заявки'!E195</f>
        <v>11</v>
      </c>
      <c r="E7" s="16" t="str">
        <f>'технические заявки'!F195</f>
        <v>Сургутский район</v>
      </c>
      <c r="F7" s="155" t="s">
        <v>225</v>
      </c>
      <c r="G7" s="84" t="s">
        <v>195</v>
      </c>
      <c r="H7" s="49" t="s">
        <v>196</v>
      </c>
      <c r="I7" s="49">
        <v>150</v>
      </c>
      <c r="J7" s="78" t="str">
        <f>'технические заявки'!G195</f>
        <v>Землянский И.С. Потылицина Е.В.</v>
      </c>
    </row>
    <row r="8" spans="1:10" ht="15.75" x14ac:dyDescent="0.25">
      <c r="A8" s="269" t="s">
        <v>29</v>
      </c>
      <c r="B8" s="269"/>
      <c r="C8" s="269"/>
      <c r="D8" s="269"/>
      <c r="E8" s="269"/>
      <c r="F8" s="269"/>
      <c r="G8" s="269"/>
      <c r="H8" s="269"/>
      <c r="I8" s="269"/>
      <c r="J8" s="269"/>
    </row>
    <row r="9" spans="1:10" ht="23.45" customHeight="1" x14ac:dyDescent="0.25">
      <c r="A9" s="38">
        <v>1</v>
      </c>
      <c r="B9" s="67">
        <v>4</v>
      </c>
      <c r="C9" s="15" t="str">
        <f>'технические заявки'!C59</f>
        <v>Зеленёва Вера</v>
      </c>
      <c r="D9" s="16">
        <f>'технические заявки'!E59</f>
        <v>19</v>
      </c>
      <c r="E9" s="16" t="str">
        <f>'технические заявки'!F59</f>
        <v>Кондинский район</v>
      </c>
      <c r="F9" s="155" t="s">
        <v>227</v>
      </c>
      <c r="G9" s="84" t="s">
        <v>195</v>
      </c>
      <c r="H9" s="49" t="s">
        <v>196</v>
      </c>
      <c r="I9" s="49">
        <v>150</v>
      </c>
      <c r="J9" s="78" t="str">
        <f>'технические заявки'!G59</f>
        <v>Просвирнин И.А.</v>
      </c>
    </row>
    <row r="10" spans="1:10" ht="24" x14ac:dyDescent="0.25">
      <c r="A10" s="38">
        <v>2</v>
      </c>
      <c r="B10" s="67">
        <v>3</v>
      </c>
      <c r="C10" s="15" t="str">
        <f>'технические заявки'!C103</f>
        <v>Семенова Кира</v>
      </c>
      <c r="D10" s="16">
        <f>'технические заявки'!E103</f>
        <v>16</v>
      </c>
      <c r="E10" s="16" t="str">
        <f>'технические заявки'!F103</f>
        <v>Покачи</v>
      </c>
      <c r="F10" s="155" t="s">
        <v>228</v>
      </c>
      <c r="G10" s="155">
        <f>F10-F9</f>
        <v>3.9799999999999986</v>
      </c>
      <c r="H10" s="49" t="s">
        <v>197</v>
      </c>
      <c r="I10" s="49">
        <v>142</v>
      </c>
      <c r="J10" s="78" t="str">
        <f>'технические заявки'!G103</f>
        <v>Горбунов А.П. Виноградова А.М.</v>
      </c>
    </row>
    <row r="11" spans="1:10" ht="25.15" customHeight="1" x14ac:dyDescent="0.25">
      <c r="A11" s="38">
        <v>3</v>
      </c>
      <c r="B11" s="67">
        <v>2</v>
      </c>
      <c r="C11" s="15" t="str">
        <f>'технические заявки'!C268</f>
        <v>Саражитдинова Яна</v>
      </c>
      <c r="D11" s="16">
        <f>'технические заявки'!E268</f>
        <v>16</v>
      </c>
      <c r="E11" s="16" t="str">
        <f>'технические заявки'!F268</f>
        <v>Нягань</v>
      </c>
      <c r="F11" s="155" t="s">
        <v>229</v>
      </c>
      <c r="G11" s="155">
        <f>F11-F9</f>
        <v>17.79</v>
      </c>
      <c r="H11" s="49" t="s">
        <v>198</v>
      </c>
      <c r="I11" s="49">
        <v>134</v>
      </c>
      <c r="J11" s="78" t="str">
        <f>'технические заявки'!G268</f>
        <v>Беляева Е.С.</v>
      </c>
    </row>
    <row r="12" spans="1:10" ht="15.75" x14ac:dyDescent="0.25">
      <c r="A12" s="267" t="s">
        <v>27</v>
      </c>
      <c r="B12" s="267"/>
      <c r="C12" s="267"/>
      <c r="D12" s="267"/>
      <c r="E12" s="267"/>
      <c r="F12" s="267"/>
      <c r="G12" s="267"/>
      <c r="H12" s="267"/>
      <c r="I12" s="267"/>
      <c r="J12" s="267"/>
    </row>
    <row r="13" spans="1:10" ht="27" customHeight="1" x14ac:dyDescent="0.25">
      <c r="A13" s="38">
        <v>1</v>
      </c>
      <c r="B13" s="67">
        <v>5</v>
      </c>
      <c r="C13" s="15" t="str">
        <f>'технические заявки'!C88</f>
        <v>Назмутдинова Дарья</v>
      </c>
      <c r="D13" s="16">
        <f>'технические заявки'!E88</f>
        <v>15</v>
      </c>
      <c r="E13" s="4" t="str">
        <f>'технические заявки'!F88</f>
        <v>Мегион</v>
      </c>
      <c r="F13" s="155" t="s">
        <v>226</v>
      </c>
      <c r="G13" s="171" t="s">
        <v>195</v>
      </c>
      <c r="H13" s="49" t="s">
        <v>196</v>
      </c>
      <c r="I13" s="49">
        <v>150</v>
      </c>
      <c r="J13" s="78" t="str">
        <f>'технические заявки'!G88</f>
        <v>Мананников К.В.</v>
      </c>
    </row>
    <row r="14" spans="1:10" ht="15.75" x14ac:dyDescent="0.25">
      <c r="A14" s="261" t="s">
        <v>23</v>
      </c>
      <c r="B14" s="261"/>
      <c r="C14" s="261"/>
      <c r="D14" s="261"/>
      <c r="E14" s="261"/>
      <c r="F14" s="261"/>
      <c r="G14" s="261"/>
      <c r="H14" s="261"/>
      <c r="I14" s="261"/>
      <c r="J14" s="261"/>
    </row>
    <row r="15" spans="1:10" ht="28.9" customHeight="1" x14ac:dyDescent="0.25">
      <c r="A15" s="38">
        <v>1</v>
      </c>
      <c r="B15" s="67">
        <v>9</v>
      </c>
      <c r="C15" s="15" t="str">
        <f>'технические заявки'!C81</f>
        <v>Иваненко Максим</v>
      </c>
      <c r="D15" s="16">
        <f>'технические заявки'!E81</f>
        <v>11</v>
      </c>
      <c r="E15" s="16" t="str">
        <f>'технические заявки'!F81</f>
        <v>Мегион</v>
      </c>
      <c r="F15" s="155" t="s">
        <v>230</v>
      </c>
      <c r="G15" s="171" t="s">
        <v>195</v>
      </c>
      <c r="H15" s="49" t="s">
        <v>196</v>
      </c>
      <c r="I15" s="49">
        <v>150</v>
      </c>
      <c r="J15" s="78" t="str">
        <f>'технические заявки'!G81</f>
        <v>Мичкова Е.В.</v>
      </c>
    </row>
    <row r="16" spans="1:10" ht="22.9" customHeight="1" x14ac:dyDescent="0.25">
      <c r="A16" s="38">
        <v>2</v>
      </c>
      <c r="B16" s="67">
        <v>6</v>
      </c>
      <c r="C16" s="15" t="str">
        <f>'технические заявки'!C120</f>
        <v>Алеев Михаил</v>
      </c>
      <c r="D16" s="16">
        <f>'технические заявки'!E120</f>
        <v>10</v>
      </c>
      <c r="E16" s="16" t="str">
        <f>'технические заявки'!F120</f>
        <v>Урай</v>
      </c>
      <c r="F16" s="155" t="s">
        <v>231</v>
      </c>
      <c r="G16" s="155">
        <f>F16-F15</f>
        <v>1.3800000000000008</v>
      </c>
      <c r="H16" s="49" t="s">
        <v>197</v>
      </c>
      <c r="I16" s="49">
        <v>142</v>
      </c>
      <c r="J16" s="78" t="str">
        <f>'технические заявки'!G120</f>
        <v>Латыпова Г.Р. Добрынин И.В.</v>
      </c>
    </row>
    <row r="17" spans="1:10" ht="24" customHeight="1" x14ac:dyDescent="0.25">
      <c r="A17" s="38">
        <v>3</v>
      </c>
      <c r="B17" s="67">
        <v>7</v>
      </c>
      <c r="C17" s="15" t="str">
        <f>'технические заявки'!C144</f>
        <v>Ахмадкулов Юсуф</v>
      </c>
      <c r="D17" s="16">
        <f>'технические заявки'!E144</f>
        <v>9</v>
      </c>
      <c r="E17" s="16" t="str">
        <f>'технические заявки'!F144</f>
        <v>Ханты-Мансийск</v>
      </c>
      <c r="F17" s="155" t="s">
        <v>232</v>
      </c>
      <c r="G17" s="155">
        <f>F17-F15</f>
        <v>2.4399999999999995</v>
      </c>
      <c r="H17" s="49" t="s">
        <v>198</v>
      </c>
      <c r="I17" s="49">
        <v>134</v>
      </c>
      <c r="J17" s="78" t="str">
        <f>'технические заявки'!G144</f>
        <v>Воробьев А.А.</v>
      </c>
    </row>
    <row r="18" spans="1:10" ht="24" customHeight="1" x14ac:dyDescent="0.25">
      <c r="A18" s="38">
        <v>4</v>
      </c>
      <c r="B18" s="67">
        <v>8</v>
      </c>
      <c r="C18" s="15" t="str">
        <f>'технические заявки'!C236</f>
        <v>Мальцев Владислав</v>
      </c>
      <c r="D18" s="16">
        <f>'технические заявки'!E236</f>
        <v>9</v>
      </c>
      <c r="E18" s="16" t="str">
        <f>'технические заявки'!F236</f>
        <v>Нижневартовск</v>
      </c>
      <c r="F18" s="155" t="s">
        <v>233</v>
      </c>
      <c r="G18" s="155">
        <f>F18-F15</f>
        <v>4.26</v>
      </c>
      <c r="H18" s="48">
        <v>4</v>
      </c>
      <c r="I18" s="49">
        <v>128</v>
      </c>
      <c r="J18" s="78" t="str">
        <f>'технические заявки'!G236</f>
        <v>Абдуллин Р.И.</v>
      </c>
    </row>
    <row r="19" spans="1:10" ht="25.9" customHeight="1" x14ac:dyDescent="0.25">
      <c r="A19" s="38">
        <v>5</v>
      </c>
      <c r="B19" s="67">
        <v>10</v>
      </c>
      <c r="C19" s="15" t="str">
        <f>'технические заявки'!C267</f>
        <v>Каримов Вадим</v>
      </c>
      <c r="D19" s="16">
        <f>'технические заявки'!E267</f>
        <v>9</v>
      </c>
      <c r="E19" s="16" t="str">
        <f>'технические заявки'!F267</f>
        <v>Нягань</v>
      </c>
      <c r="F19" s="155" t="s">
        <v>234</v>
      </c>
      <c r="G19" s="155">
        <f>F19-F15</f>
        <v>4.2799999999999994</v>
      </c>
      <c r="H19" s="48">
        <v>5</v>
      </c>
      <c r="I19" s="49">
        <v>122</v>
      </c>
      <c r="J19" s="78" t="str">
        <f>'технические заявки'!G267</f>
        <v>Беляева Е.С.</v>
      </c>
    </row>
    <row r="21" spans="1:10" x14ac:dyDescent="0.25">
      <c r="A21" s="69"/>
      <c r="B21" s="68"/>
      <c r="C21" s="5"/>
      <c r="D21" s="7"/>
      <c r="E21" s="7"/>
      <c r="F21" s="14"/>
      <c r="G21" s="14"/>
      <c r="H21" s="14"/>
      <c r="I21" s="37"/>
      <c r="J21" s="65"/>
    </row>
    <row r="22" spans="1:10" x14ac:dyDescent="0.25">
      <c r="A22" s="69"/>
      <c r="B22" s="68"/>
      <c r="C22" s="5"/>
      <c r="D22" s="7"/>
      <c r="E22" s="7"/>
      <c r="F22" s="14"/>
      <c r="G22" s="14"/>
      <c r="H22" s="14"/>
      <c r="I22" s="37"/>
      <c r="J22" s="65"/>
    </row>
    <row r="23" spans="1:10" x14ac:dyDescent="0.25">
      <c r="A23" s="69"/>
      <c r="B23" s="68"/>
      <c r="C23" s="264" t="s">
        <v>307</v>
      </c>
      <c r="D23" s="264"/>
      <c r="E23" s="264"/>
      <c r="F23" s="264"/>
      <c r="G23" s="264"/>
      <c r="H23" s="264"/>
      <c r="I23" s="37"/>
      <c r="J23" s="65"/>
    </row>
    <row r="24" spans="1:10" x14ac:dyDescent="0.25">
      <c r="A24" s="69"/>
      <c r="B24" s="68"/>
      <c r="C24" s="56"/>
      <c r="D24" s="56"/>
      <c r="E24" s="56"/>
      <c r="F24" s="56"/>
      <c r="G24" s="14"/>
      <c r="H24" s="14"/>
      <c r="I24" s="37"/>
      <c r="J24" s="65"/>
    </row>
    <row r="25" spans="1:10" x14ac:dyDescent="0.25">
      <c r="A25" s="69"/>
      <c r="B25" s="68"/>
      <c r="C25" s="260" t="s">
        <v>99</v>
      </c>
      <c r="D25" s="260"/>
      <c r="E25" s="260"/>
      <c r="F25" s="260"/>
      <c r="G25" s="260"/>
      <c r="H25" s="260"/>
      <c r="I25" s="37"/>
      <c r="J25" s="65"/>
    </row>
    <row r="26" spans="1:10" x14ac:dyDescent="0.25">
      <c r="A26" s="69"/>
      <c r="B26" s="68"/>
      <c r="C26" s="5"/>
      <c r="D26" s="7"/>
      <c r="E26" s="7"/>
      <c r="F26" s="14"/>
      <c r="G26" s="14"/>
      <c r="H26" s="14"/>
      <c r="I26" s="37"/>
      <c r="J26" s="65"/>
    </row>
    <row r="27" spans="1:10" ht="18.75" x14ac:dyDescent="0.3">
      <c r="A27" s="265" t="s">
        <v>199</v>
      </c>
      <c r="B27" s="265"/>
      <c r="C27" s="265"/>
      <c r="D27" s="265"/>
      <c r="E27" s="265"/>
      <c r="F27" s="265"/>
      <c r="G27" s="265"/>
      <c r="H27" s="265"/>
      <c r="I27" s="265"/>
      <c r="J27" s="265"/>
    </row>
    <row r="28" spans="1:10" ht="18.75" x14ac:dyDescent="0.25">
      <c r="A28" s="266" t="s">
        <v>174</v>
      </c>
      <c r="B28" s="266"/>
      <c r="C28" s="266"/>
      <c r="D28" s="266"/>
      <c r="E28" s="266"/>
      <c r="F28" s="266"/>
      <c r="G28" s="266"/>
      <c r="H28" s="266"/>
      <c r="I28" s="266"/>
      <c r="J28" s="266"/>
    </row>
    <row r="29" spans="1:10" ht="18.75" x14ac:dyDescent="0.25">
      <c r="A29" s="262" t="s">
        <v>310</v>
      </c>
      <c r="B29" s="262"/>
      <c r="C29" s="262"/>
      <c r="D29" s="262"/>
      <c r="E29" s="262"/>
      <c r="F29" s="262"/>
      <c r="G29" s="262"/>
      <c r="H29" s="262"/>
      <c r="I29" s="262"/>
      <c r="J29" s="262"/>
    </row>
    <row r="30" spans="1:10" x14ac:dyDescent="0.25">
      <c r="A30" s="268"/>
      <c r="B30" s="268"/>
      <c r="C30" s="268"/>
      <c r="D30" s="2"/>
      <c r="E30" s="2"/>
      <c r="F30" s="39"/>
      <c r="G30" s="43"/>
      <c r="H30" s="43"/>
      <c r="I30" s="263" t="s">
        <v>177</v>
      </c>
      <c r="J30" s="263"/>
    </row>
    <row r="31" spans="1:10" ht="25.5" customHeight="1" x14ac:dyDescent="0.25">
      <c r="A31" s="11" t="s">
        <v>38</v>
      </c>
      <c r="B31" s="11" t="s">
        <v>5</v>
      </c>
      <c r="C31" s="11" t="s">
        <v>3</v>
      </c>
      <c r="D31" s="11" t="s">
        <v>33</v>
      </c>
      <c r="E31" s="11" t="s">
        <v>4</v>
      </c>
      <c r="F31" s="40" t="s">
        <v>114</v>
      </c>
      <c r="G31" s="44" t="s">
        <v>19</v>
      </c>
      <c r="H31" s="44" t="s">
        <v>1</v>
      </c>
      <c r="I31" s="12" t="s">
        <v>2</v>
      </c>
      <c r="J31" s="12" t="s">
        <v>50</v>
      </c>
    </row>
    <row r="32" spans="1:10" ht="15.75" x14ac:dyDescent="0.25">
      <c r="A32" s="267" t="s">
        <v>34</v>
      </c>
      <c r="B32" s="267"/>
      <c r="C32" s="267"/>
      <c r="D32" s="267"/>
      <c r="E32" s="267"/>
      <c r="F32" s="267"/>
      <c r="G32" s="267"/>
      <c r="H32" s="267"/>
      <c r="I32" s="267"/>
      <c r="J32" s="267"/>
    </row>
    <row r="33" spans="1:11" ht="25.9" customHeight="1" x14ac:dyDescent="0.25">
      <c r="A33" s="200">
        <v>1</v>
      </c>
      <c r="B33" s="196">
        <v>13</v>
      </c>
      <c r="C33" s="197" t="str">
        <f>'технические заявки'!C58</f>
        <v>Жуланов Егор</v>
      </c>
      <c r="D33" s="196">
        <f>'технические заявки'!E58</f>
        <v>17</v>
      </c>
      <c r="E33" s="196" t="str">
        <f>'технические заявки'!F58</f>
        <v>Кондинский район</v>
      </c>
      <c r="F33" s="198" t="s">
        <v>235</v>
      </c>
      <c r="G33" s="199" t="s">
        <v>195</v>
      </c>
      <c r="H33" s="200" t="s">
        <v>196</v>
      </c>
      <c r="I33" s="200">
        <v>150</v>
      </c>
      <c r="J33" s="201" t="str">
        <f>'технические заявки'!G58</f>
        <v>Просвирнин И.А.</v>
      </c>
    </row>
    <row r="34" spans="1:11" ht="24" x14ac:dyDescent="0.25">
      <c r="A34" s="200">
        <v>2</v>
      </c>
      <c r="B34" s="196">
        <v>14</v>
      </c>
      <c r="C34" s="197" t="str">
        <f>'технические заявки'!C32</f>
        <v>Маньков Виктор</v>
      </c>
      <c r="D34" s="196">
        <f>'технические заявки'!E32</f>
        <v>17</v>
      </c>
      <c r="E34" s="196" t="str">
        <f>'технические заявки'!F32</f>
        <v>Березовский район</v>
      </c>
      <c r="F34" s="198" t="s">
        <v>236</v>
      </c>
      <c r="G34" s="198">
        <f>F34-F33</f>
        <v>0.98000000000000043</v>
      </c>
      <c r="H34" s="200" t="s">
        <v>197</v>
      </c>
      <c r="I34" s="200">
        <v>142</v>
      </c>
      <c r="J34" s="201" t="str">
        <f>'технические заявки'!G32</f>
        <v>Шуматбаев В.А. Борзяк И.В.</v>
      </c>
    </row>
    <row r="35" spans="1:11" ht="25.15" customHeight="1" x14ac:dyDescent="0.25">
      <c r="A35" s="200">
        <v>3</v>
      </c>
      <c r="B35" s="196">
        <v>11</v>
      </c>
      <c r="C35" s="197" t="str">
        <f>'технические заявки'!C31</f>
        <v>Криницын Виктор</v>
      </c>
      <c r="D35" s="196">
        <f>'технические заявки'!E31</f>
        <v>18</v>
      </c>
      <c r="E35" s="196" t="str">
        <f>'технические заявки'!F31</f>
        <v>Березовский район</v>
      </c>
      <c r="F35" s="198" t="s">
        <v>237</v>
      </c>
      <c r="G35" s="198">
        <f>F35-F33</f>
        <v>6.4399999999999977</v>
      </c>
      <c r="H35" s="200" t="s">
        <v>198</v>
      </c>
      <c r="I35" s="200">
        <v>134</v>
      </c>
      <c r="J35" s="201" t="str">
        <f>'технические заявки'!G31</f>
        <v>Шуматбаев В.А. Борзяк И.В.</v>
      </c>
    </row>
    <row r="36" spans="1:11" ht="25.15" customHeight="1" x14ac:dyDescent="0.25">
      <c r="A36" s="49">
        <v>4</v>
      </c>
      <c r="B36" s="67">
        <v>12</v>
      </c>
      <c r="C36" s="15" t="str">
        <f>'технические заявки'!C125</f>
        <v>Минеев Виктор</v>
      </c>
      <c r="D36" s="16">
        <f>'технические заявки'!E125</f>
        <v>20</v>
      </c>
      <c r="E36" s="16" t="str">
        <f>'технические заявки'!F125</f>
        <v>Урай</v>
      </c>
      <c r="F36" s="155" t="s">
        <v>238</v>
      </c>
      <c r="G36" s="155">
        <f>F36-F33</f>
        <v>32.450000000000003</v>
      </c>
      <c r="H36" s="48">
        <v>4</v>
      </c>
      <c r="I36" s="49">
        <v>128</v>
      </c>
      <c r="J36" s="78" t="str">
        <f>'технические заявки'!G125</f>
        <v>Латыпова Г.Р. Терпиловская И.В.</v>
      </c>
    </row>
    <row r="37" spans="1:11" ht="15.75" x14ac:dyDescent="0.25">
      <c r="A37" s="267" t="s">
        <v>28</v>
      </c>
      <c r="B37" s="267"/>
      <c r="C37" s="267"/>
      <c r="D37" s="267"/>
      <c r="E37" s="267"/>
      <c r="F37" s="267"/>
      <c r="G37" s="267"/>
      <c r="H37" s="267"/>
      <c r="I37" s="267"/>
      <c r="J37" s="267"/>
      <c r="K37" t="s">
        <v>6</v>
      </c>
    </row>
    <row r="38" spans="1:11" ht="22.5" customHeight="1" x14ac:dyDescent="0.25">
      <c r="A38" s="38">
        <v>1</v>
      </c>
      <c r="B38" s="67">
        <v>15</v>
      </c>
      <c r="C38" s="15" t="str">
        <f>'технические заявки'!C89</f>
        <v>Щёголев Максим</v>
      </c>
      <c r="D38" s="16">
        <f>'технические заявки'!E89</f>
        <v>14</v>
      </c>
      <c r="E38" s="16" t="str">
        <f>'технические заявки'!F89</f>
        <v>Мегион</v>
      </c>
      <c r="F38" s="155" t="s">
        <v>239</v>
      </c>
      <c r="G38" s="171" t="s">
        <v>195</v>
      </c>
      <c r="H38" s="49" t="s">
        <v>196</v>
      </c>
      <c r="I38" s="49">
        <v>150</v>
      </c>
      <c r="J38" s="78" t="str">
        <f>'технические заявки'!G89</f>
        <v>Мананников К.В.</v>
      </c>
    </row>
    <row r="39" spans="1:11" ht="21" customHeight="1" x14ac:dyDescent="0.25">
      <c r="A39" s="38">
        <v>2</v>
      </c>
      <c r="B39" s="67">
        <v>16</v>
      </c>
      <c r="C39" s="15" t="str">
        <f>'технические заявки'!C149</f>
        <v>Токтомов Нурсаид</v>
      </c>
      <c r="D39" s="16">
        <f>'технические заявки'!E149</f>
        <v>12</v>
      </c>
      <c r="E39" s="16" t="str">
        <f>'технические заявки'!F149</f>
        <v>Ханты-Мансийск</v>
      </c>
      <c r="F39" s="155" t="s">
        <v>240</v>
      </c>
      <c r="G39" s="155">
        <f>F39-F38</f>
        <v>0.53999999999999915</v>
      </c>
      <c r="H39" s="49" t="s">
        <v>197</v>
      </c>
      <c r="I39" s="49">
        <v>142</v>
      </c>
      <c r="J39" s="78" t="str">
        <f>'технические заявки'!G149</f>
        <v>Воробьев А.А.</v>
      </c>
    </row>
    <row r="40" spans="1:11" ht="24" x14ac:dyDescent="0.25">
      <c r="A40" s="38">
        <v>3</v>
      </c>
      <c r="B40" s="67">
        <v>17</v>
      </c>
      <c r="C40" s="15" t="str">
        <f>'технические заявки'!C199</f>
        <v>Арслангулов Данил</v>
      </c>
      <c r="D40" s="16">
        <f>'технические заявки'!E199</f>
        <v>14</v>
      </c>
      <c r="E40" s="16" t="str">
        <f>'технические заявки'!F199</f>
        <v>Сургутский район</v>
      </c>
      <c r="F40" s="155" t="s">
        <v>237</v>
      </c>
      <c r="G40" s="155">
        <f>F40-F38</f>
        <v>1.6999999999999993</v>
      </c>
      <c r="H40" s="49" t="s">
        <v>198</v>
      </c>
      <c r="I40" s="49">
        <v>134</v>
      </c>
      <c r="J40" s="78" t="str">
        <f>'технические заявки'!G199</f>
        <v>Землянский И.С. Потылицина Е.В.</v>
      </c>
    </row>
    <row r="41" spans="1:11" ht="24" x14ac:dyDescent="0.25">
      <c r="A41" s="38">
        <v>4</v>
      </c>
      <c r="B41" s="67">
        <v>18</v>
      </c>
      <c r="C41" s="15" t="str">
        <f>'технические заявки'!C104</f>
        <v>Саверкин Никита</v>
      </c>
      <c r="D41" s="16">
        <f>'технические заявки'!E104</f>
        <v>14</v>
      </c>
      <c r="E41" s="16" t="str">
        <f>'технические заявки'!F104</f>
        <v>Покачи</v>
      </c>
      <c r="F41" s="155" t="s">
        <v>241</v>
      </c>
      <c r="G41" s="155">
        <f>F41-F38</f>
        <v>2.7800000000000011</v>
      </c>
      <c r="H41" s="48">
        <v>4</v>
      </c>
      <c r="I41" s="49">
        <v>128</v>
      </c>
      <c r="J41" s="78" t="str">
        <f>'технические заявки'!G104</f>
        <v>Горбунов А.П. Виноградова А.М.</v>
      </c>
    </row>
    <row r="42" spans="1:11" ht="20.25" customHeight="1" x14ac:dyDescent="0.25">
      <c r="A42" s="38">
        <v>5</v>
      </c>
      <c r="B42" s="67">
        <v>21</v>
      </c>
      <c r="C42" s="15" t="str">
        <f>'технические заявки'!C240</f>
        <v>Халилов Рамин</v>
      </c>
      <c r="D42" s="16">
        <f>'технические заявки'!E240</f>
        <v>13</v>
      </c>
      <c r="E42" s="16" t="str">
        <f>'технические заявки'!F240</f>
        <v>Нижневартовск</v>
      </c>
      <c r="F42" s="155" t="s">
        <v>242</v>
      </c>
      <c r="G42" s="155">
        <f>F42-F38</f>
        <v>4.490000000000002</v>
      </c>
      <c r="H42" s="48">
        <v>5</v>
      </c>
      <c r="I42" s="49">
        <v>122</v>
      </c>
      <c r="J42" s="78" t="str">
        <f>'технические заявки'!G240</f>
        <v>Абдуллин Р.И.</v>
      </c>
    </row>
    <row r="43" spans="1:11" ht="22.5" customHeight="1" x14ac:dyDescent="0.25">
      <c r="A43" s="38">
        <v>6</v>
      </c>
      <c r="B43" s="67">
        <v>20</v>
      </c>
      <c r="C43" s="15" t="str">
        <f>'технические заявки'!C177</f>
        <v>Фея Вячеслав</v>
      </c>
      <c r="D43" s="16">
        <f>'технические заявки'!E177</f>
        <v>13</v>
      </c>
      <c r="E43" s="16" t="str">
        <f>'технические заявки'!F177</f>
        <v>Сургут</v>
      </c>
      <c r="F43" s="155" t="s">
        <v>243</v>
      </c>
      <c r="G43" s="155">
        <f>F43-F38</f>
        <v>6.620000000000001</v>
      </c>
      <c r="H43" s="48">
        <v>6</v>
      </c>
      <c r="I43" s="49">
        <v>116</v>
      </c>
      <c r="J43" s="78" t="str">
        <f>'технические заявки'!G177</f>
        <v>Ивин С.В.                 Летин Б.Н.</v>
      </c>
    </row>
    <row r="44" spans="1:11" ht="21.75" customHeight="1" x14ac:dyDescent="0.25">
      <c r="A44" s="38">
        <v>7</v>
      </c>
      <c r="B44" s="67">
        <v>19</v>
      </c>
      <c r="C44" s="15" t="str">
        <f>'технические заявки'!C269</f>
        <v>Тарлин Константин</v>
      </c>
      <c r="D44" s="16">
        <f>'технические заявки'!E269</f>
        <v>15</v>
      </c>
      <c r="E44" s="16" t="str">
        <f>'технические заявки'!F269</f>
        <v>Нягань</v>
      </c>
      <c r="F44" s="155" t="s">
        <v>244</v>
      </c>
      <c r="G44" s="155">
        <f>F44-F38</f>
        <v>8.8500000000000014</v>
      </c>
      <c r="H44" s="48">
        <v>7</v>
      </c>
      <c r="I44" s="49">
        <v>112</v>
      </c>
      <c r="J44" s="78" t="str">
        <f>'технические заявки'!G269</f>
        <v>Беляева Е.С.</v>
      </c>
    </row>
    <row r="45" spans="1:11" ht="15.75" x14ac:dyDescent="0.25">
      <c r="A45" s="267" t="s">
        <v>24</v>
      </c>
      <c r="B45" s="267"/>
      <c r="C45" s="267"/>
      <c r="D45" s="267"/>
      <c r="E45" s="267"/>
      <c r="F45" s="267"/>
      <c r="G45" s="267"/>
      <c r="H45" s="267"/>
      <c r="I45" s="267"/>
      <c r="J45" s="267"/>
    </row>
    <row r="46" spans="1:11" ht="24" x14ac:dyDescent="0.25">
      <c r="A46" s="49">
        <v>1</v>
      </c>
      <c r="B46" s="67">
        <v>22</v>
      </c>
      <c r="C46" s="15" t="str">
        <f>'технические заявки'!C87</f>
        <v>Стефанович Кристина</v>
      </c>
      <c r="D46" s="16">
        <f>'технические заявки'!E87</f>
        <v>15</v>
      </c>
      <c r="E46" s="16" t="str">
        <f>'технические заявки'!F87</f>
        <v>Мегион</v>
      </c>
      <c r="F46" s="155" t="s">
        <v>245</v>
      </c>
      <c r="G46" s="171" t="s">
        <v>195</v>
      </c>
      <c r="H46" s="49" t="s">
        <v>196</v>
      </c>
      <c r="I46" s="49">
        <v>150</v>
      </c>
      <c r="J46" s="78" t="str">
        <f>'технические заявки'!G87</f>
        <v>Мананников К.В. Мулявина Е.В.</v>
      </c>
    </row>
    <row r="47" spans="1:11" ht="18.75" customHeight="1" x14ac:dyDescent="0.25">
      <c r="A47" s="49">
        <v>2</v>
      </c>
      <c r="B47" s="67">
        <v>27</v>
      </c>
      <c r="C47" s="15" t="str">
        <f>'технические заявки'!C52</f>
        <v>Зырянова Виктория</v>
      </c>
      <c r="D47" s="16">
        <f>'технические заявки'!E52</f>
        <v>15</v>
      </c>
      <c r="E47" s="16" t="str">
        <f>'технические заявки'!F52</f>
        <v>Кондинский район</v>
      </c>
      <c r="F47" s="155" t="s">
        <v>249</v>
      </c>
      <c r="G47" s="155">
        <f>F47-F46</f>
        <v>0.58999999999999986</v>
      </c>
      <c r="H47" s="49" t="s">
        <v>197</v>
      </c>
      <c r="I47" s="49">
        <v>142</v>
      </c>
      <c r="J47" s="78" t="str">
        <f>'технические заявки'!G52</f>
        <v>Просвирнин И.А.</v>
      </c>
    </row>
    <row r="48" spans="1:11" ht="24" x14ac:dyDescent="0.25">
      <c r="A48" s="49">
        <v>3</v>
      </c>
      <c r="B48" s="67">
        <v>31</v>
      </c>
      <c r="C48" s="15" t="str">
        <f>'технические заявки'!C197</f>
        <v>Вачурова Регина</v>
      </c>
      <c r="D48" s="16">
        <f>'технические заявки'!E197</f>
        <v>15</v>
      </c>
      <c r="E48" s="16" t="str">
        <f>'технические заявки'!F197</f>
        <v>Сургутский район</v>
      </c>
      <c r="F48" s="155" t="s">
        <v>253</v>
      </c>
      <c r="G48" s="155">
        <f>F48-F46</f>
        <v>1.1000000000000014</v>
      </c>
      <c r="H48" s="49" t="s">
        <v>198</v>
      </c>
      <c r="I48" s="49">
        <v>134</v>
      </c>
      <c r="J48" s="78" t="str">
        <f>'технические заявки'!G197</f>
        <v>Землянский И.С. Потылицина Е.В.</v>
      </c>
    </row>
    <row r="49" spans="1:10" ht="21" customHeight="1" x14ac:dyDescent="0.25">
      <c r="A49" s="49">
        <v>4</v>
      </c>
      <c r="B49" s="67">
        <v>33</v>
      </c>
      <c r="C49" s="15" t="str">
        <f>'технические заявки'!C216</f>
        <v>Конева Вероника</v>
      </c>
      <c r="D49" s="16">
        <f>'технические заявки'!E216</f>
        <v>15</v>
      </c>
      <c r="E49" s="16" t="str">
        <f>'технические заявки'!F216</f>
        <v>Сургут 2</v>
      </c>
      <c r="F49" s="155" t="s">
        <v>254</v>
      </c>
      <c r="G49" s="155">
        <f>F49-F46</f>
        <v>2.0300000000000011</v>
      </c>
      <c r="H49" s="48">
        <v>4</v>
      </c>
      <c r="I49" s="49">
        <v>128</v>
      </c>
      <c r="J49" s="78" t="str">
        <f>'технические заявки'!G216</f>
        <v>Евдокимов А.С.</v>
      </c>
    </row>
    <row r="50" spans="1:10" ht="20.25" customHeight="1" x14ac:dyDescent="0.25">
      <c r="A50" s="49">
        <v>5</v>
      </c>
      <c r="B50" s="67">
        <v>30</v>
      </c>
      <c r="C50" s="15" t="str">
        <f>'технические заявки'!C237</f>
        <v>Стрелкова Ксения</v>
      </c>
      <c r="D50" s="16">
        <f>'технические заявки'!E237</f>
        <v>15</v>
      </c>
      <c r="E50" s="16" t="str">
        <f>'технические заявки'!F237</f>
        <v>Нижневартовск</v>
      </c>
      <c r="F50" s="155" t="s">
        <v>255</v>
      </c>
      <c r="G50" s="155">
        <f>F50-F46</f>
        <v>2.5800000000000018</v>
      </c>
      <c r="H50" s="48">
        <v>5</v>
      </c>
      <c r="I50" s="49">
        <v>122</v>
      </c>
      <c r="J50" s="78" t="str">
        <f>'технические заявки'!G237</f>
        <v>Абдуллин Р.И.</v>
      </c>
    </row>
    <row r="51" spans="1:10" ht="19.5" customHeight="1" x14ac:dyDescent="0.25">
      <c r="A51" s="49">
        <v>6</v>
      </c>
      <c r="B51" s="67">
        <v>32</v>
      </c>
      <c r="C51" s="15" t="str">
        <f>'технические заявки'!C146</f>
        <v>Ковалева Анна</v>
      </c>
      <c r="D51" s="16">
        <f>'технические заявки'!E146</f>
        <v>14</v>
      </c>
      <c r="E51" s="16" t="str">
        <f>'технические заявки'!F146</f>
        <v>Ханты-Мансийск</v>
      </c>
      <c r="F51" s="155" t="s">
        <v>256</v>
      </c>
      <c r="G51" s="155">
        <f>F51-F46</f>
        <v>5.129999999999999</v>
      </c>
      <c r="H51" s="48">
        <v>6</v>
      </c>
      <c r="I51" s="49">
        <v>116</v>
      </c>
      <c r="J51" s="78" t="str">
        <f>'технические заявки'!G146</f>
        <v>Воробьев А.А.</v>
      </c>
    </row>
    <row r="52" spans="1:10" ht="20.25" customHeight="1" x14ac:dyDescent="0.25">
      <c r="A52" s="49">
        <v>7</v>
      </c>
      <c r="B52" s="67">
        <v>24</v>
      </c>
      <c r="C52" s="15" t="str">
        <f>'технические заявки'!C145</f>
        <v>Нарулина Кристина</v>
      </c>
      <c r="D52" s="16">
        <f>'технические заявки'!E145</f>
        <v>13</v>
      </c>
      <c r="E52" s="16" t="str">
        <f>'технические заявки'!F145</f>
        <v>Ханты-Мансийск</v>
      </c>
      <c r="F52" s="155" t="s">
        <v>246</v>
      </c>
      <c r="G52" s="155">
        <f>F52-F46</f>
        <v>5.1500000000000021</v>
      </c>
      <c r="H52" s="48">
        <v>7</v>
      </c>
      <c r="I52" s="49">
        <v>112</v>
      </c>
      <c r="J52" s="78" t="str">
        <f>'технические заявки'!G145</f>
        <v>Воробьев А.А.</v>
      </c>
    </row>
    <row r="53" spans="1:10" ht="26.45" customHeight="1" x14ac:dyDescent="0.25">
      <c r="A53" s="49">
        <v>8</v>
      </c>
      <c r="B53" s="67">
        <v>23</v>
      </c>
      <c r="C53" s="15" t="str">
        <f>'технические заявки'!C196</f>
        <v>Ефремова Юлия</v>
      </c>
      <c r="D53" s="16">
        <f>'технические заявки'!E196</f>
        <v>12</v>
      </c>
      <c r="E53" s="16" t="str">
        <f>'технические заявки'!F196</f>
        <v>Сургутский район</v>
      </c>
      <c r="F53" s="155" t="s">
        <v>247</v>
      </c>
      <c r="G53" s="155">
        <f>F53-F46</f>
        <v>6.8099999999999987</v>
      </c>
      <c r="H53" s="48">
        <v>8</v>
      </c>
      <c r="I53" s="49">
        <v>108</v>
      </c>
      <c r="J53" s="78" t="str">
        <f>'технические заявки'!G196</f>
        <v>Землянский И.С. Потылицина Е.В.</v>
      </c>
    </row>
    <row r="54" spans="1:10" ht="24" x14ac:dyDescent="0.25">
      <c r="A54" s="49">
        <v>9</v>
      </c>
      <c r="B54" s="67">
        <v>25</v>
      </c>
      <c r="C54" s="15" t="str">
        <f>'технические заявки'!C172</f>
        <v>Семененко Екатерина</v>
      </c>
      <c r="D54" s="16">
        <f>'технические заявки'!E172</f>
        <v>13</v>
      </c>
      <c r="E54" s="16" t="str">
        <f>'технические заявки'!F172</f>
        <v>Сургут</v>
      </c>
      <c r="F54" s="155" t="s">
        <v>248</v>
      </c>
      <c r="G54" s="155">
        <f>F54-F46</f>
        <v>7.91</v>
      </c>
      <c r="H54" s="48">
        <v>9</v>
      </c>
      <c r="I54" s="49">
        <v>104</v>
      </c>
      <c r="J54" s="78" t="str">
        <f>'технические заявки'!G172</f>
        <v>Ивин С.В.                 Летин Б.Н.</v>
      </c>
    </row>
    <row r="55" spans="1:10" ht="25.15" customHeight="1" x14ac:dyDescent="0.25">
      <c r="A55" s="49">
        <v>10</v>
      </c>
      <c r="B55" s="67">
        <v>29</v>
      </c>
      <c r="C55" s="15" t="str">
        <f>'технические заявки'!C173</f>
        <v>Шарипова Линера</v>
      </c>
      <c r="D55" s="16">
        <f>'технические заявки'!E173</f>
        <v>13</v>
      </c>
      <c r="E55" s="16" t="str">
        <f>'технические заявки'!F173</f>
        <v>Сургут</v>
      </c>
      <c r="F55" s="155" t="s">
        <v>250</v>
      </c>
      <c r="G55" s="155">
        <f>F55-F46</f>
        <v>13.05</v>
      </c>
      <c r="H55" s="48">
        <v>10</v>
      </c>
      <c r="I55" s="49">
        <v>100</v>
      </c>
      <c r="J55" s="78" t="str">
        <f>'технические заявки'!G173</f>
        <v>Ивин С.В.                 Летин Б.Н.</v>
      </c>
    </row>
    <row r="56" spans="1:10" ht="26.45" customHeight="1" x14ac:dyDescent="0.25">
      <c r="A56" s="49">
        <v>11</v>
      </c>
      <c r="B56" s="67">
        <v>28</v>
      </c>
      <c r="C56" s="15" t="str">
        <f>'технические заявки'!C122</f>
        <v>Есаулкова Дарья</v>
      </c>
      <c r="D56" s="16">
        <f>'технические заявки'!E122</f>
        <v>13</v>
      </c>
      <c r="E56" s="16" t="str">
        <f>'технические заявки'!F122</f>
        <v>Урай</v>
      </c>
      <c r="F56" s="155" t="s">
        <v>251</v>
      </c>
      <c r="G56" s="155">
        <f>F56-F46</f>
        <v>30.84</v>
      </c>
      <c r="H56" s="48">
        <v>11</v>
      </c>
      <c r="I56" s="49">
        <v>96</v>
      </c>
      <c r="J56" s="78" t="str">
        <f>'технические заявки'!G122</f>
        <v>Латыпова Г.Р. Терпиловская И.В.</v>
      </c>
    </row>
    <row r="57" spans="1:10" ht="26.45" customHeight="1" x14ac:dyDescent="0.25">
      <c r="A57" s="49">
        <v>12</v>
      </c>
      <c r="B57" s="67">
        <v>26</v>
      </c>
      <c r="C57" s="15" t="str">
        <f>'технические заявки'!C121</f>
        <v>Левщанова Светлана</v>
      </c>
      <c r="D57" s="16">
        <f>'технические заявки'!E121</f>
        <v>12</v>
      </c>
      <c r="E57" s="16" t="str">
        <f>'технические заявки'!F121</f>
        <v>Урай</v>
      </c>
      <c r="F57" s="155" t="s">
        <v>252</v>
      </c>
      <c r="G57" s="155" t="s">
        <v>195</v>
      </c>
      <c r="H57" s="48">
        <v>12</v>
      </c>
      <c r="I57" s="49">
        <v>92</v>
      </c>
      <c r="J57" s="78" t="str">
        <f>'технические заявки'!G121</f>
        <v>Латыпова Г.Р. Терпиловская И.В.</v>
      </c>
    </row>
    <row r="58" spans="1:10" x14ac:dyDescent="0.25">
      <c r="A58" s="186"/>
      <c r="B58" s="187"/>
      <c r="C58" s="188"/>
      <c r="D58" s="189"/>
      <c r="E58" s="189"/>
      <c r="F58" s="190"/>
      <c r="G58" s="190"/>
      <c r="H58" s="191"/>
      <c r="I58" s="186"/>
      <c r="J58" s="192"/>
    </row>
    <row r="59" spans="1:10" x14ac:dyDescent="0.25">
      <c r="A59" s="186"/>
      <c r="B59" s="187"/>
      <c r="C59" s="264" t="s">
        <v>307</v>
      </c>
      <c r="D59" s="264"/>
      <c r="E59" s="264"/>
      <c r="F59" s="264"/>
      <c r="G59" s="264"/>
      <c r="H59" s="264"/>
      <c r="I59" s="186"/>
      <c r="J59" s="192"/>
    </row>
    <row r="60" spans="1:10" x14ac:dyDescent="0.25">
      <c r="A60" s="186"/>
      <c r="B60" s="187"/>
      <c r="C60" s="56"/>
      <c r="D60" s="56"/>
      <c r="E60" s="56"/>
      <c r="F60" s="56"/>
      <c r="G60" s="14"/>
      <c r="H60" s="14"/>
      <c r="I60" s="186"/>
      <c r="J60" s="192"/>
    </row>
    <row r="61" spans="1:10" x14ac:dyDescent="0.25">
      <c r="A61" s="186"/>
      <c r="B61" s="187"/>
      <c r="C61" s="260" t="s">
        <v>99</v>
      </c>
      <c r="D61" s="260"/>
      <c r="E61" s="260"/>
      <c r="F61" s="260"/>
      <c r="G61" s="260"/>
      <c r="H61" s="260"/>
      <c r="I61" s="186"/>
      <c r="J61" s="192"/>
    </row>
    <row r="62" spans="1:10" ht="18.75" x14ac:dyDescent="0.3">
      <c r="A62" s="265" t="s">
        <v>199</v>
      </c>
      <c r="B62" s="265"/>
      <c r="C62" s="265"/>
      <c r="D62" s="265"/>
      <c r="E62" s="265"/>
      <c r="F62" s="265"/>
      <c r="G62" s="265"/>
      <c r="H62" s="265"/>
      <c r="I62" s="265"/>
      <c r="J62" s="265"/>
    </row>
    <row r="63" spans="1:10" ht="18.75" x14ac:dyDescent="0.25">
      <c r="A63" s="266" t="s">
        <v>174</v>
      </c>
      <c r="B63" s="266"/>
      <c r="C63" s="266"/>
      <c r="D63" s="266"/>
      <c r="E63" s="266"/>
      <c r="F63" s="266"/>
      <c r="G63" s="266"/>
      <c r="H63" s="266"/>
      <c r="I63" s="266"/>
      <c r="J63" s="266"/>
    </row>
    <row r="64" spans="1:10" ht="18.75" x14ac:dyDescent="0.25">
      <c r="A64" s="262" t="s">
        <v>311</v>
      </c>
      <c r="B64" s="262"/>
      <c r="C64" s="262"/>
      <c r="D64" s="262"/>
      <c r="E64" s="262"/>
      <c r="F64" s="262"/>
      <c r="G64" s="262"/>
      <c r="H64" s="262"/>
      <c r="I64" s="262"/>
      <c r="J64" s="262"/>
    </row>
    <row r="65" spans="1:10" x14ac:dyDescent="0.25">
      <c r="A65" s="268"/>
      <c r="B65" s="268"/>
      <c r="C65" s="268"/>
      <c r="D65" s="2"/>
      <c r="E65" s="2"/>
      <c r="F65" s="39"/>
      <c r="G65" s="43"/>
      <c r="H65" s="43"/>
      <c r="I65" s="263" t="s">
        <v>177</v>
      </c>
      <c r="J65" s="263"/>
    </row>
    <row r="66" spans="1:10" ht="26.45" customHeight="1" x14ac:dyDescent="0.25">
      <c r="A66" s="11" t="s">
        <v>38</v>
      </c>
      <c r="B66" s="11" t="s">
        <v>5</v>
      </c>
      <c r="C66" s="11" t="s">
        <v>3</v>
      </c>
      <c r="D66" s="11" t="s">
        <v>33</v>
      </c>
      <c r="E66" s="11" t="s">
        <v>4</v>
      </c>
      <c r="F66" s="40" t="s">
        <v>114</v>
      </c>
      <c r="G66" s="44" t="s">
        <v>19</v>
      </c>
      <c r="H66" s="44" t="s">
        <v>1</v>
      </c>
      <c r="I66" s="12" t="s">
        <v>2</v>
      </c>
      <c r="J66" s="12" t="s">
        <v>50</v>
      </c>
    </row>
    <row r="67" spans="1:10" ht="15.75" x14ac:dyDescent="0.25">
      <c r="A67" s="267" t="s">
        <v>25</v>
      </c>
      <c r="B67" s="267"/>
      <c r="C67" s="267"/>
      <c r="D67" s="267"/>
      <c r="E67" s="267"/>
      <c r="F67" s="267"/>
      <c r="G67" s="267"/>
      <c r="H67" s="267"/>
      <c r="I67" s="267"/>
      <c r="J67" s="267"/>
    </row>
    <row r="68" spans="1:10" ht="22.9" customHeight="1" x14ac:dyDescent="0.25">
      <c r="A68" s="49">
        <v>1</v>
      </c>
      <c r="B68" s="67">
        <v>40</v>
      </c>
      <c r="C68" s="15" t="str">
        <f>'технические заявки'!C86</f>
        <v>Худоян Андранник</v>
      </c>
      <c r="D68" s="16">
        <f>'технические заявки'!E86</f>
        <v>15</v>
      </c>
      <c r="E68" s="16" t="str">
        <f>'технические заявки'!F86</f>
        <v>Мегион</v>
      </c>
      <c r="F68" s="155" t="s">
        <v>262</v>
      </c>
      <c r="G68" s="171" t="s">
        <v>195</v>
      </c>
      <c r="H68" s="49" t="s">
        <v>196</v>
      </c>
      <c r="I68" s="49">
        <v>150</v>
      </c>
      <c r="J68" s="78" t="str">
        <f>'технические заявки'!G86</f>
        <v>Мананников К.В.</v>
      </c>
    </row>
    <row r="69" spans="1:10" ht="27" customHeight="1" x14ac:dyDescent="0.25">
      <c r="A69" s="49">
        <v>2</v>
      </c>
      <c r="B69" s="67">
        <v>37</v>
      </c>
      <c r="C69" s="15" t="str">
        <f>'технические заявки'!C82</f>
        <v>Крохин Максим</v>
      </c>
      <c r="D69" s="16">
        <f>'технические заявки'!E82</f>
        <v>13</v>
      </c>
      <c r="E69" s="16" t="str">
        <f>'технические заявки'!F82</f>
        <v>Мегион</v>
      </c>
      <c r="F69" s="155" t="s">
        <v>257</v>
      </c>
      <c r="G69" s="155">
        <f>F69-F68</f>
        <v>0.69999999999999574</v>
      </c>
      <c r="H69" s="49" t="s">
        <v>197</v>
      </c>
      <c r="I69" s="49">
        <v>142</v>
      </c>
      <c r="J69" s="78" t="str">
        <f>'технические заявки'!G82</f>
        <v>Мананников К.В.</v>
      </c>
    </row>
    <row r="70" spans="1:10" ht="23.45" customHeight="1" x14ac:dyDescent="0.25">
      <c r="A70" s="49">
        <v>3</v>
      </c>
      <c r="B70" s="67">
        <v>42</v>
      </c>
      <c r="C70" s="15" t="str">
        <f>'технические заявки'!C123</f>
        <v>Гилязутдинов Данил</v>
      </c>
      <c r="D70" s="16">
        <f>'технические заявки'!E123</f>
        <v>15</v>
      </c>
      <c r="E70" s="16" t="str">
        <f>'технические заявки'!F123</f>
        <v>Урай</v>
      </c>
      <c r="F70" s="155" t="s">
        <v>263</v>
      </c>
      <c r="G70" s="155">
        <f>F70-F68</f>
        <v>1.7100000000000009</v>
      </c>
      <c r="H70" s="49" t="s">
        <v>198</v>
      </c>
      <c r="I70" s="49">
        <v>134</v>
      </c>
      <c r="J70" s="78" t="str">
        <f>'технические заявки'!G123</f>
        <v>Латыпова Г.Р. Терпиловская И.В.</v>
      </c>
    </row>
    <row r="71" spans="1:10" ht="25.9" customHeight="1" x14ac:dyDescent="0.25">
      <c r="A71" s="49">
        <v>4</v>
      </c>
      <c r="B71" s="67">
        <v>35</v>
      </c>
      <c r="C71" s="15" t="str">
        <f>'технические заявки'!C264</f>
        <v>Новаков Артем</v>
      </c>
      <c r="D71" s="16">
        <f>'технические заявки'!E264</f>
        <v>15</v>
      </c>
      <c r="E71" s="16" t="str">
        <f>'технические заявки'!F264</f>
        <v>Нягань</v>
      </c>
      <c r="F71" s="155" t="s">
        <v>258</v>
      </c>
      <c r="G71" s="155">
        <f>F71-F68</f>
        <v>5.1099999999999994</v>
      </c>
      <c r="H71" s="48">
        <v>4</v>
      </c>
      <c r="I71" s="49">
        <v>128</v>
      </c>
      <c r="J71" s="78" t="str">
        <f>'технические заявки'!G264</f>
        <v>Беляева Е.С.</v>
      </c>
    </row>
    <row r="72" spans="1:10" ht="24" x14ac:dyDescent="0.25">
      <c r="A72" s="49">
        <v>5</v>
      </c>
      <c r="B72" s="67">
        <v>38</v>
      </c>
      <c r="C72" s="15" t="str">
        <f>'технические заявки'!C28</f>
        <v>Кондратов Евгений</v>
      </c>
      <c r="D72" s="16">
        <f>'технические заявки'!E28</f>
        <v>13</v>
      </c>
      <c r="E72" s="16" t="str">
        <f>'технические заявки'!F28</f>
        <v>Березовский район</v>
      </c>
      <c r="F72" s="155" t="s">
        <v>259</v>
      </c>
      <c r="G72" s="155">
        <f>F72-F68</f>
        <v>6.4099999999999966</v>
      </c>
      <c r="H72" s="48">
        <v>5</v>
      </c>
      <c r="I72" s="49">
        <v>122</v>
      </c>
      <c r="J72" s="78" t="str">
        <f>'технические заявки'!G28</f>
        <v>Шуматбаев В.А. Борзяк И.В.</v>
      </c>
    </row>
    <row r="73" spans="1:10" ht="23.45" customHeight="1" x14ac:dyDescent="0.25">
      <c r="A73" s="49">
        <v>6</v>
      </c>
      <c r="B73" s="67">
        <v>36</v>
      </c>
      <c r="C73" s="15" t="str">
        <f>'технические заявки'!C193</f>
        <v>Ромашов Никита</v>
      </c>
      <c r="D73" s="16">
        <f>'технические заявки'!E193</f>
        <v>14</v>
      </c>
      <c r="E73" s="16" t="str">
        <f>'технические заявки'!F193</f>
        <v>Сургутский район</v>
      </c>
      <c r="F73" s="155" t="s">
        <v>260</v>
      </c>
      <c r="G73" s="155">
        <f>F73-F68</f>
        <v>6.82</v>
      </c>
      <c r="H73" s="48">
        <v>6</v>
      </c>
      <c r="I73" s="49">
        <v>116</v>
      </c>
      <c r="J73" s="78" t="str">
        <f>'технические заявки'!G193</f>
        <v>Землянский И.С. Потылицина Е.В.</v>
      </c>
    </row>
    <row r="74" spans="1:10" ht="25.15" customHeight="1" x14ac:dyDescent="0.25">
      <c r="A74" s="49">
        <v>7</v>
      </c>
      <c r="B74" s="67">
        <v>43</v>
      </c>
      <c r="C74" s="15" t="str">
        <f>'технические заявки'!C194</f>
        <v>Шевченко Георгий</v>
      </c>
      <c r="D74" s="16">
        <f>'технические заявки'!E194</f>
        <v>13</v>
      </c>
      <c r="E74" s="16" t="str">
        <f>'технические заявки'!F194</f>
        <v>Сургутский район</v>
      </c>
      <c r="F74" s="155" t="s">
        <v>264</v>
      </c>
      <c r="G74" s="155">
        <f>F74-F68</f>
        <v>9</v>
      </c>
      <c r="H74" s="48">
        <v>7</v>
      </c>
      <c r="I74" s="49">
        <v>112</v>
      </c>
      <c r="J74" s="78" t="str">
        <f>'технические заявки'!G194</f>
        <v>Землянский И.С. Потылицина Е.В.</v>
      </c>
    </row>
    <row r="75" spans="1:10" ht="24" x14ac:dyDescent="0.25">
      <c r="A75" s="49">
        <v>8</v>
      </c>
      <c r="B75" s="67">
        <v>39</v>
      </c>
      <c r="C75" s="15" t="str">
        <f>'технические заявки'!C198</f>
        <v>Ромашов Азнаур</v>
      </c>
      <c r="D75" s="16">
        <f>'технические заявки'!E198</f>
        <v>12</v>
      </c>
      <c r="E75" s="16" t="str">
        <f>'технические заявки'!F198</f>
        <v>Сургутский район</v>
      </c>
      <c r="F75" s="155" t="s">
        <v>265</v>
      </c>
      <c r="G75" s="155">
        <f>F75-F68</f>
        <v>11.39</v>
      </c>
      <c r="H75" s="48">
        <v>8</v>
      </c>
      <c r="I75" s="49">
        <v>108</v>
      </c>
      <c r="J75" s="78" t="str">
        <f>'технические заявки'!G198</f>
        <v>Землянский И.С. Потылицина Е.В.</v>
      </c>
    </row>
    <row r="76" spans="1:10" ht="27.6" customHeight="1" x14ac:dyDescent="0.25">
      <c r="A76" s="49">
        <v>9</v>
      </c>
      <c r="B76" s="67">
        <v>41</v>
      </c>
      <c r="C76" s="15" t="str">
        <f>'технические заявки'!C265</f>
        <v>Шайхинуров Ильнур</v>
      </c>
      <c r="D76" s="16">
        <f>'технические заявки'!E265</f>
        <v>13</v>
      </c>
      <c r="E76" s="16" t="str">
        <f>'технические заявки'!F265</f>
        <v>Нягань</v>
      </c>
      <c r="F76" s="155" t="s">
        <v>266</v>
      </c>
      <c r="G76" s="155">
        <f>F76-F68</f>
        <v>12.079999999999998</v>
      </c>
      <c r="H76" s="48">
        <v>9</v>
      </c>
      <c r="I76" s="49">
        <v>104</v>
      </c>
      <c r="J76" s="78" t="str">
        <f>'технические заявки'!G265</f>
        <v>Беляева Е.С.</v>
      </c>
    </row>
    <row r="77" spans="1:10" ht="27" customHeight="1" x14ac:dyDescent="0.25">
      <c r="A77" s="49">
        <v>10</v>
      </c>
      <c r="B77" s="67">
        <v>34</v>
      </c>
      <c r="C77" s="15" t="str">
        <f>'технические заявки'!C53</f>
        <v>Красников Алексей</v>
      </c>
      <c r="D77" s="16">
        <f>'технические заявки'!E53</f>
        <v>13</v>
      </c>
      <c r="E77" s="16" t="str">
        <f>'технические заявки'!F53</f>
        <v>Кондинский район</v>
      </c>
      <c r="F77" s="155" t="s">
        <v>261</v>
      </c>
      <c r="G77" s="155" t="s">
        <v>195</v>
      </c>
      <c r="H77" s="48">
        <v>10</v>
      </c>
      <c r="I77" s="49">
        <v>100</v>
      </c>
      <c r="J77" s="78" t="str">
        <f>'технические заявки'!G53</f>
        <v>Просвирнин И.А.</v>
      </c>
    </row>
    <row r="78" spans="1:10" x14ac:dyDescent="0.25">
      <c r="A78" s="37"/>
      <c r="B78" s="7"/>
      <c r="C78" s="5"/>
      <c r="D78" s="7"/>
      <c r="E78" s="6"/>
      <c r="F78" s="41"/>
      <c r="G78" s="13"/>
      <c r="H78" s="13"/>
      <c r="I78" s="14"/>
    </row>
    <row r="79" spans="1:10" x14ac:dyDescent="0.25">
      <c r="A79" s="37"/>
      <c r="B79" s="7"/>
      <c r="C79" s="5"/>
      <c r="D79" s="7"/>
      <c r="E79" s="6"/>
      <c r="F79" s="41"/>
      <c r="G79" s="13"/>
      <c r="H79" s="13"/>
      <c r="I79" s="14"/>
    </row>
    <row r="80" spans="1:10" x14ac:dyDescent="0.25">
      <c r="A80" s="20"/>
      <c r="B80" s="56"/>
      <c r="C80" s="264" t="s">
        <v>307</v>
      </c>
      <c r="D80" s="264"/>
      <c r="E80" s="264"/>
      <c r="F80" s="264"/>
      <c r="G80" s="264"/>
      <c r="H80" s="264"/>
      <c r="I80" s="3"/>
    </row>
    <row r="81" spans="1:14" ht="18" customHeight="1" x14ac:dyDescent="0.25">
      <c r="C81" s="56"/>
      <c r="D81" s="56"/>
      <c r="E81" s="56"/>
      <c r="F81" s="56"/>
      <c r="G81" s="56"/>
      <c r="H81" s="56"/>
    </row>
    <row r="82" spans="1:14" ht="18" customHeight="1" x14ac:dyDescent="0.25">
      <c r="C82" s="56" t="s">
        <v>99</v>
      </c>
      <c r="D82" s="56"/>
      <c r="E82" s="56"/>
      <c r="F82" s="56"/>
      <c r="G82" s="56"/>
      <c r="H82" s="56"/>
    </row>
    <row r="83" spans="1:14" ht="18.75" customHeight="1" x14ac:dyDescent="0.25">
      <c r="F83" s="41"/>
    </row>
    <row r="84" spans="1:14" ht="18.75" x14ac:dyDescent="0.3">
      <c r="A84" s="265" t="s">
        <v>199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36"/>
    </row>
    <row r="85" spans="1:14" ht="18.75" x14ac:dyDescent="0.25">
      <c r="A85" s="266" t="s">
        <v>174</v>
      </c>
      <c r="B85" s="266"/>
      <c r="C85" s="266"/>
      <c r="D85" s="266"/>
      <c r="E85" s="266"/>
      <c r="F85" s="266"/>
      <c r="G85" s="266"/>
      <c r="H85" s="266"/>
      <c r="I85" s="266"/>
      <c r="J85" s="266"/>
    </row>
    <row r="86" spans="1:14" ht="18.75" x14ac:dyDescent="0.25">
      <c r="A86" s="262" t="s">
        <v>305</v>
      </c>
      <c r="B86" s="262"/>
      <c r="C86" s="262"/>
      <c r="D86" s="262"/>
      <c r="E86" s="262"/>
      <c r="F86" s="262"/>
      <c r="G86" s="262"/>
      <c r="H86" s="262"/>
      <c r="I86" s="262"/>
      <c r="J86" s="262"/>
    </row>
    <row r="87" spans="1:14" x14ac:dyDescent="0.25">
      <c r="A87" s="268"/>
      <c r="B87" s="268"/>
      <c r="C87" s="268"/>
      <c r="D87" s="2"/>
      <c r="E87" s="2"/>
      <c r="F87" s="39"/>
      <c r="G87" s="46"/>
      <c r="H87" s="46"/>
      <c r="I87" s="263" t="s">
        <v>177</v>
      </c>
      <c r="J87" s="263"/>
    </row>
    <row r="88" spans="1:14" ht="27.75" customHeight="1" x14ac:dyDescent="0.25">
      <c r="A88" s="11" t="s">
        <v>38</v>
      </c>
      <c r="B88" s="11" t="s">
        <v>5</v>
      </c>
      <c r="C88" s="11" t="s">
        <v>3</v>
      </c>
      <c r="D88" s="11" t="s">
        <v>33</v>
      </c>
      <c r="E88" s="11" t="s">
        <v>4</v>
      </c>
      <c r="F88" s="40" t="s">
        <v>114</v>
      </c>
      <c r="G88" s="44" t="s">
        <v>19</v>
      </c>
      <c r="H88" s="44" t="s">
        <v>1</v>
      </c>
      <c r="I88" s="12" t="s">
        <v>2</v>
      </c>
      <c r="J88" s="12" t="s">
        <v>50</v>
      </c>
    </row>
    <row r="89" spans="1:14" ht="15.75" x14ac:dyDescent="0.25">
      <c r="A89" s="267" t="s">
        <v>187</v>
      </c>
      <c r="B89" s="267"/>
      <c r="C89" s="267"/>
      <c r="D89" s="267"/>
      <c r="E89" s="267"/>
      <c r="F89" s="267"/>
      <c r="G89" s="267"/>
      <c r="H89" s="267"/>
      <c r="I89" s="267"/>
      <c r="J89" s="267"/>
    </row>
    <row r="90" spans="1:14" ht="24" x14ac:dyDescent="0.25">
      <c r="A90" s="195">
        <v>1</v>
      </c>
      <c r="B90" s="196">
        <v>44</v>
      </c>
      <c r="C90" s="197" t="str">
        <f>'технические заявки'!C171</f>
        <v>Колбина Анастасия</v>
      </c>
      <c r="D90" s="196">
        <f>'технические заявки'!E171</f>
        <v>17</v>
      </c>
      <c r="E90" s="196" t="str">
        <f>'технические заявки'!F171</f>
        <v>Сургут</v>
      </c>
      <c r="F90" s="198" t="s">
        <v>267</v>
      </c>
      <c r="G90" s="202" t="s">
        <v>195</v>
      </c>
      <c r="H90" s="200" t="s">
        <v>196</v>
      </c>
      <c r="I90" s="200">
        <v>150</v>
      </c>
      <c r="J90" s="201" t="str">
        <f>'технические заявки'!G171</f>
        <v>Ивин С.В.                 Летин Б.Н.</v>
      </c>
    </row>
    <row r="91" spans="1:14" ht="25.15" customHeight="1" x14ac:dyDescent="0.25">
      <c r="A91" s="195">
        <v>2</v>
      </c>
      <c r="B91" s="196">
        <v>46</v>
      </c>
      <c r="C91" s="197" t="str">
        <f>'технические заявки'!C219</f>
        <v>Бурасова Вероника</v>
      </c>
      <c r="D91" s="196">
        <f>'технические заявки'!E219</f>
        <v>17</v>
      </c>
      <c r="E91" s="196" t="str">
        <f>'технические заявки'!F219</f>
        <v>Сургут 2</v>
      </c>
      <c r="F91" s="198" t="s">
        <v>268</v>
      </c>
      <c r="G91" s="198" t="s">
        <v>195</v>
      </c>
      <c r="H91" s="200" t="s">
        <v>197</v>
      </c>
      <c r="I91" s="200">
        <v>142</v>
      </c>
      <c r="J91" s="201" t="str">
        <f>'технические заявки'!G219</f>
        <v>Евдокимов А.С.</v>
      </c>
    </row>
    <row r="92" spans="1:14" ht="22.9" customHeight="1" x14ac:dyDescent="0.25">
      <c r="A92" s="195">
        <v>3</v>
      </c>
      <c r="B92" s="196">
        <v>45</v>
      </c>
      <c r="C92" s="197" t="str">
        <f>'технические заявки'!C176</f>
        <v>Семененко Дарья</v>
      </c>
      <c r="D92" s="196">
        <f>'технические заявки'!E176</f>
        <v>16</v>
      </c>
      <c r="E92" s="196" t="str">
        <f>'технические заявки'!F176</f>
        <v>Сургут</v>
      </c>
      <c r="F92" s="198" t="s">
        <v>269</v>
      </c>
      <c r="G92" s="199" t="s">
        <v>195</v>
      </c>
      <c r="H92" s="200" t="s">
        <v>198</v>
      </c>
      <c r="I92" s="200">
        <v>134</v>
      </c>
      <c r="J92" s="201" t="str">
        <f>'технические заявки'!G176</f>
        <v>Ивин С.В.                 Летин Б.Н.</v>
      </c>
    </row>
    <row r="93" spans="1:14" ht="15.75" x14ac:dyDescent="0.25">
      <c r="A93" s="267" t="s">
        <v>51</v>
      </c>
      <c r="B93" s="267"/>
      <c r="C93" s="267"/>
      <c r="D93" s="267"/>
      <c r="E93" s="267"/>
      <c r="F93" s="267"/>
      <c r="G93" s="267"/>
      <c r="H93" s="267"/>
      <c r="I93" s="267"/>
      <c r="J93" s="267"/>
      <c r="N93" t="s">
        <v>6</v>
      </c>
    </row>
    <row r="94" spans="1:14" ht="21" customHeight="1" x14ac:dyDescent="0.25">
      <c r="A94" s="195">
        <v>1</v>
      </c>
      <c r="B94" s="196">
        <v>58</v>
      </c>
      <c r="C94" s="197" t="str">
        <f>'технические заявки'!C84</f>
        <v>Северинов Николай</v>
      </c>
      <c r="D94" s="196">
        <f>'технические заявки'!E84</f>
        <v>18</v>
      </c>
      <c r="E94" s="196" t="str">
        <f>'технические заявки'!F84</f>
        <v>Мегион</v>
      </c>
      <c r="F94" s="198" t="s">
        <v>277</v>
      </c>
      <c r="G94" s="199"/>
      <c r="H94" s="200" t="s">
        <v>196</v>
      </c>
      <c r="I94" s="200">
        <v>150</v>
      </c>
      <c r="J94" s="201" t="str">
        <f>'технические заявки'!G84</f>
        <v>Мананников К.В.</v>
      </c>
    </row>
    <row r="95" spans="1:14" ht="24" customHeight="1" x14ac:dyDescent="0.25">
      <c r="A95" s="195">
        <v>2</v>
      </c>
      <c r="B95" s="196">
        <v>56</v>
      </c>
      <c r="C95" s="197" t="str">
        <f>'технические заявки'!C30</f>
        <v>Злыгостев Сергей</v>
      </c>
      <c r="D95" s="196">
        <f>'технические заявки'!E30</f>
        <v>18</v>
      </c>
      <c r="E95" s="196" t="str">
        <f>'технические заявки'!F30</f>
        <v>Березовский район</v>
      </c>
      <c r="F95" s="198" t="s">
        <v>278</v>
      </c>
      <c r="G95" s="199"/>
      <c r="H95" s="200" t="s">
        <v>197</v>
      </c>
      <c r="I95" s="200">
        <v>142</v>
      </c>
      <c r="J95" s="201" t="str">
        <f>'технические заявки'!G30</f>
        <v>Шуматбаев В.А. Борзяк И.В.</v>
      </c>
    </row>
    <row r="96" spans="1:14" ht="21.6" customHeight="1" x14ac:dyDescent="0.25">
      <c r="A96" s="195">
        <v>3</v>
      </c>
      <c r="B96" s="196">
        <v>55</v>
      </c>
      <c r="C96" s="197" t="str">
        <f>'технические заявки'!C147</f>
        <v>Першин Виталий</v>
      </c>
      <c r="D96" s="196">
        <f>'технические заявки'!E147</f>
        <v>17</v>
      </c>
      <c r="E96" s="196" t="str">
        <f>'технические заявки'!F147</f>
        <v>Ханты-Мансийск</v>
      </c>
      <c r="F96" s="198" t="s">
        <v>279</v>
      </c>
      <c r="G96" s="199"/>
      <c r="H96" s="200" t="s">
        <v>198</v>
      </c>
      <c r="I96" s="200">
        <v>134</v>
      </c>
      <c r="J96" s="201" t="str">
        <f>'технические заявки'!G147</f>
        <v>Воробьев А.А.</v>
      </c>
    </row>
    <row r="97" spans="1:10" ht="24" customHeight="1" x14ac:dyDescent="0.25">
      <c r="A97" s="38">
        <v>4</v>
      </c>
      <c r="B97" s="67">
        <v>49</v>
      </c>
      <c r="C97" s="15" t="str">
        <f>'технические заявки'!C83</f>
        <v>Покатов Родион</v>
      </c>
      <c r="D97" s="16">
        <f>'технические заявки'!E83</f>
        <v>19</v>
      </c>
      <c r="E97" s="16" t="str">
        <f>'технические заявки'!F83</f>
        <v>Мегион</v>
      </c>
      <c r="F97" s="155" t="s">
        <v>270</v>
      </c>
      <c r="G97" s="171"/>
      <c r="H97" s="155">
        <v>4</v>
      </c>
      <c r="I97" s="49">
        <v>128</v>
      </c>
      <c r="J97" s="78" t="str">
        <f>'технические заявки'!G83</f>
        <v>Мананников К.В.</v>
      </c>
    </row>
    <row r="98" spans="1:10" ht="25.15" customHeight="1" x14ac:dyDescent="0.25">
      <c r="A98" s="38">
        <v>5</v>
      </c>
      <c r="B98" s="67">
        <v>47</v>
      </c>
      <c r="C98" s="15" t="str">
        <f>'технические заявки'!C25</f>
        <v>Гусев Кирилл</v>
      </c>
      <c r="D98" s="16">
        <f>'технические заявки'!E25</f>
        <v>17</v>
      </c>
      <c r="E98" s="16" t="str">
        <f>'технические заявки'!F25</f>
        <v>Березовский район</v>
      </c>
      <c r="F98" s="155" t="s">
        <v>271</v>
      </c>
      <c r="G98" s="171"/>
      <c r="H98" s="155">
        <v>5</v>
      </c>
      <c r="I98" s="49">
        <v>122</v>
      </c>
      <c r="J98" s="78" t="str">
        <f>'технические заявки'!G25</f>
        <v>Шуматбаев В.А. Борзяк И.В.</v>
      </c>
    </row>
    <row r="99" spans="1:10" ht="22.5" customHeight="1" x14ac:dyDescent="0.25">
      <c r="A99" s="38">
        <v>6</v>
      </c>
      <c r="B99" s="67">
        <v>48</v>
      </c>
      <c r="C99" s="15" t="str">
        <f>'технические заявки'!C214</f>
        <v>Гридасов Михаил</v>
      </c>
      <c r="D99" s="16">
        <f>'технические заявки'!E214</f>
        <v>18</v>
      </c>
      <c r="E99" s="16" t="str">
        <f>'технические заявки'!F214</f>
        <v>Сургут 2</v>
      </c>
      <c r="F99" s="155" t="s">
        <v>273</v>
      </c>
      <c r="G99" s="171"/>
      <c r="H99" s="155">
        <v>6</v>
      </c>
      <c r="I99" s="49">
        <v>116</v>
      </c>
      <c r="J99" s="78" t="str">
        <f>'технические заявки'!G214</f>
        <v>Евдокимов А.С.</v>
      </c>
    </row>
    <row r="100" spans="1:10" ht="25.9" customHeight="1" x14ac:dyDescent="0.25">
      <c r="A100" s="38">
        <v>7</v>
      </c>
      <c r="B100" s="67">
        <v>57</v>
      </c>
      <c r="C100" s="15" t="str">
        <f>'технические заявки'!C215</f>
        <v>Саввин Арсений</v>
      </c>
      <c r="D100" s="16">
        <f>'технические заявки'!E215</f>
        <v>16</v>
      </c>
      <c r="E100" s="16" t="str">
        <f>'технические заявки'!F215</f>
        <v>Сургут 2</v>
      </c>
      <c r="F100" s="155" t="s">
        <v>272</v>
      </c>
      <c r="G100" s="171"/>
      <c r="H100" s="155">
        <v>7</v>
      </c>
      <c r="I100" s="49">
        <v>112</v>
      </c>
      <c r="J100" s="78" t="str">
        <f>'технические заявки'!G215</f>
        <v>Евдокимов А.С.</v>
      </c>
    </row>
    <row r="101" spans="1:10" ht="25.15" customHeight="1" x14ac:dyDescent="0.25">
      <c r="A101" s="38">
        <v>8</v>
      </c>
      <c r="B101" s="67">
        <v>61</v>
      </c>
      <c r="C101" s="15" t="str">
        <f>'технические заявки'!C218</f>
        <v>Мыльников Максим</v>
      </c>
      <c r="D101" s="16">
        <f>'технические заявки'!E218</f>
        <v>17</v>
      </c>
      <c r="E101" s="16" t="str">
        <f>'технические заявки'!F218</f>
        <v>Сургут 2</v>
      </c>
      <c r="F101" s="155" t="s">
        <v>283</v>
      </c>
      <c r="G101" s="171"/>
      <c r="H101" s="155">
        <v>8</v>
      </c>
      <c r="I101" s="49">
        <v>108</v>
      </c>
      <c r="J101" s="78" t="str">
        <f>'технические заявки'!G218</f>
        <v>Евдокимов А.С.</v>
      </c>
    </row>
    <row r="102" spans="1:10" ht="25.9" customHeight="1" x14ac:dyDescent="0.25">
      <c r="A102" s="38">
        <v>9</v>
      </c>
      <c r="B102" s="67">
        <v>62</v>
      </c>
      <c r="C102" s="15" t="str">
        <f>'технические заявки'!C239</f>
        <v>Сычук Владимир</v>
      </c>
      <c r="D102" s="16">
        <f>'технические заявки'!E239</f>
        <v>18</v>
      </c>
      <c r="E102" s="16" t="str">
        <f>'технические заявки'!F239</f>
        <v>Нижневартовск</v>
      </c>
      <c r="F102" s="155" t="s">
        <v>284</v>
      </c>
      <c r="G102" s="171"/>
      <c r="H102" s="155">
        <v>9</v>
      </c>
      <c r="I102" s="49">
        <v>104</v>
      </c>
      <c r="J102" s="78" t="str">
        <f>'технические заявки'!G239</f>
        <v>Абдуллин Р.И.</v>
      </c>
    </row>
    <row r="103" spans="1:10" ht="23.45" customHeight="1" x14ac:dyDescent="0.25">
      <c r="A103" s="38">
        <v>10</v>
      </c>
      <c r="B103" s="67">
        <v>64</v>
      </c>
      <c r="C103" s="15" t="str">
        <f>'технические заявки'!C55</f>
        <v>Макаров Максим</v>
      </c>
      <c r="D103" s="16">
        <f>'технические заявки'!E55</f>
        <v>16</v>
      </c>
      <c r="E103" s="16" t="str">
        <f>'технические заявки'!F55</f>
        <v>Кондинский район</v>
      </c>
      <c r="F103" s="155" t="s">
        <v>285</v>
      </c>
      <c r="G103" s="171"/>
      <c r="H103" s="155">
        <v>10</v>
      </c>
      <c r="I103" s="49">
        <v>100</v>
      </c>
      <c r="J103" s="78" t="str">
        <f>'технические заявки'!G55</f>
        <v>Просвирнин И.А.</v>
      </c>
    </row>
    <row r="104" spans="1:10" ht="24.6" customHeight="1" x14ac:dyDescent="0.25">
      <c r="A104" s="38">
        <v>11</v>
      </c>
      <c r="B104" s="67">
        <v>59</v>
      </c>
      <c r="C104" s="15" t="str">
        <f>'технические заявки'!C57</f>
        <v>Давыдов Данил</v>
      </c>
      <c r="D104" s="16">
        <f>'технические заявки'!E57</f>
        <v>19</v>
      </c>
      <c r="E104" s="16" t="str">
        <f>'технические заявки'!F57</f>
        <v>Кондинский район</v>
      </c>
      <c r="F104" s="155" t="s">
        <v>280</v>
      </c>
      <c r="G104" s="171"/>
      <c r="H104" s="155">
        <v>11</v>
      </c>
      <c r="I104" s="49">
        <v>96</v>
      </c>
      <c r="J104" s="78" t="str">
        <f>'технические заявки'!G57</f>
        <v>Просвирнин И.А.</v>
      </c>
    </row>
    <row r="105" spans="1:10" ht="24" customHeight="1" x14ac:dyDescent="0.25">
      <c r="A105" s="38">
        <v>12</v>
      </c>
      <c r="B105" s="67">
        <v>63</v>
      </c>
      <c r="C105" s="15" t="str">
        <f>'технические заявки'!C170</f>
        <v>Мелкозеров Георгий</v>
      </c>
      <c r="D105" s="16">
        <f>'технические заявки'!E170</f>
        <v>19</v>
      </c>
      <c r="E105" s="16" t="str">
        <f>'технические заявки'!F170</f>
        <v>Сургут</v>
      </c>
      <c r="F105" s="155" t="s">
        <v>287</v>
      </c>
      <c r="G105" s="171"/>
      <c r="H105" s="155">
        <v>12</v>
      </c>
      <c r="I105" s="49">
        <v>92</v>
      </c>
      <c r="J105" s="78" t="str">
        <f>'технические заявки'!G170</f>
        <v>Ивин С.В.                 Летин Б.Н.</v>
      </c>
    </row>
    <row r="106" spans="1:10" ht="25.9" customHeight="1" x14ac:dyDescent="0.25">
      <c r="A106" s="38">
        <v>13</v>
      </c>
      <c r="B106" s="67">
        <v>51</v>
      </c>
      <c r="C106" s="15" t="str">
        <f>'технические заявки'!C54</f>
        <v>Прокошев Кирилл</v>
      </c>
      <c r="D106" s="16">
        <f>'технические заявки'!E54</f>
        <v>18</v>
      </c>
      <c r="E106" s="16" t="str">
        <f>'технические заявки'!F54</f>
        <v>Кондинский район</v>
      </c>
      <c r="F106" s="155" t="s">
        <v>274</v>
      </c>
      <c r="G106" s="171"/>
      <c r="H106" s="155">
        <v>13</v>
      </c>
      <c r="I106" s="49">
        <v>88</v>
      </c>
      <c r="J106" s="78" t="str">
        <f>'технические заявки'!G54</f>
        <v>Просвирнин И.А.</v>
      </c>
    </row>
    <row r="107" spans="1:10" ht="24" customHeight="1" x14ac:dyDescent="0.25">
      <c r="A107" s="38">
        <v>14</v>
      </c>
      <c r="B107" s="67">
        <v>53</v>
      </c>
      <c r="C107" s="15" t="str">
        <f>'технические заявки'!C192</f>
        <v>Вачуров Владислав</v>
      </c>
      <c r="D107" s="16">
        <f>'технические заявки'!E192</f>
        <v>16</v>
      </c>
      <c r="E107" s="16" t="str">
        <f>'технические заявки'!F192</f>
        <v>Сургутский район</v>
      </c>
      <c r="F107" s="155" t="s">
        <v>281</v>
      </c>
      <c r="G107" s="171"/>
      <c r="H107" s="155">
        <v>14</v>
      </c>
      <c r="I107" s="49">
        <v>84</v>
      </c>
      <c r="J107" s="78" t="str">
        <f>'технические заявки'!G192</f>
        <v>Землянский И.С. Потылицина Е.В.</v>
      </c>
    </row>
    <row r="108" spans="1:10" ht="23.45" customHeight="1" x14ac:dyDescent="0.25">
      <c r="A108" s="38">
        <v>15</v>
      </c>
      <c r="B108" s="67">
        <v>60</v>
      </c>
      <c r="C108" s="15" t="str">
        <f>'технические заявки'!C27</f>
        <v>Авдиенко Игорь</v>
      </c>
      <c r="D108" s="16">
        <f>'технические заявки'!E27</f>
        <v>16</v>
      </c>
      <c r="E108" s="16" t="str">
        <f>'технические заявки'!F27</f>
        <v>Березовский район</v>
      </c>
      <c r="F108" s="155" t="s">
        <v>286</v>
      </c>
      <c r="G108" s="171"/>
      <c r="H108" s="155">
        <v>15</v>
      </c>
      <c r="I108" s="49">
        <v>80</v>
      </c>
      <c r="J108" s="78" t="str">
        <f>'технические заявки'!G27</f>
        <v>Шуматбаев В.А. Борзяк И.В.</v>
      </c>
    </row>
    <row r="109" spans="1:10" ht="25.15" customHeight="1" x14ac:dyDescent="0.25">
      <c r="A109" s="38">
        <v>16</v>
      </c>
      <c r="B109" s="67">
        <v>54</v>
      </c>
      <c r="C109" s="15" t="str">
        <f>'технические заявки'!C238</f>
        <v>Почанов Сергей</v>
      </c>
      <c r="D109" s="16">
        <f>'технические заявки'!E238</f>
        <v>16</v>
      </c>
      <c r="E109" s="16" t="str">
        <f>'технические заявки'!F238</f>
        <v>Нижневартовск</v>
      </c>
      <c r="F109" s="155" t="s">
        <v>282</v>
      </c>
      <c r="G109" s="171"/>
      <c r="H109" s="155">
        <v>16</v>
      </c>
      <c r="I109" s="49">
        <v>76</v>
      </c>
      <c r="J109" s="78" t="str">
        <f>'технические заявки'!G238</f>
        <v>Абдуллин Р.И.</v>
      </c>
    </row>
    <row r="110" spans="1:10" ht="24" customHeight="1" x14ac:dyDescent="0.25">
      <c r="A110" s="38">
        <v>17</v>
      </c>
      <c r="B110" s="67">
        <v>52</v>
      </c>
      <c r="C110" s="15" t="str">
        <f>'технические заявки'!C262</f>
        <v>Тальников Артем</v>
      </c>
      <c r="D110" s="16">
        <f>'технические заявки'!E262</f>
        <v>16</v>
      </c>
      <c r="E110" s="16" t="str">
        <f>'технические заявки'!F262</f>
        <v>Нягань</v>
      </c>
      <c r="F110" s="155" t="s">
        <v>275</v>
      </c>
      <c r="G110" s="171"/>
      <c r="H110" s="155">
        <v>17</v>
      </c>
      <c r="I110" s="49">
        <v>72</v>
      </c>
      <c r="J110" s="78" t="str">
        <f>'технические заявки'!G262</f>
        <v>Беляева Е.С.</v>
      </c>
    </row>
    <row r="111" spans="1:10" ht="24.6" customHeight="1" x14ac:dyDescent="0.25">
      <c r="A111" s="38">
        <v>18</v>
      </c>
      <c r="B111" s="67">
        <v>50</v>
      </c>
      <c r="C111" s="15" t="str">
        <f>'технические заявки'!C174</f>
        <v>Магомедалиев Рашад</v>
      </c>
      <c r="D111" s="16">
        <f>'технические заявки'!E174</f>
        <v>16</v>
      </c>
      <c r="E111" s="16" t="str">
        <f>'технические заявки'!F174</f>
        <v>Сургут</v>
      </c>
      <c r="F111" s="155" t="s">
        <v>276</v>
      </c>
      <c r="G111" s="171"/>
      <c r="H111" s="155">
        <v>18</v>
      </c>
      <c r="I111" s="49">
        <v>68</v>
      </c>
      <c r="J111" s="78" t="str">
        <f>'технические заявки'!G174</f>
        <v>Ивин С.В.                 Летин Б.Н.</v>
      </c>
    </row>
    <row r="112" spans="1:10" ht="15.75" x14ac:dyDescent="0.25">
      <c r="A112" s="267" t="s">
        <v>52</v>
      </c>
      <c r="B112" s="267"/>
      <c r="C112" s="267"/>
      <c r="D112" s="267"/>
      <c r="E112" s="267"/>
      <c r="F112" s="267"/>
      <c r="G112" s="267"/>
      <c r="H112" s="267"/>
      <c r="I112" s="267"/>
      <c r="J112" s="267"/>
    </row>
    <row r="113" spans="1:10" ht="24" x14ac:dyDescent="0.25">
      <c r="A113" s="38">
        <v>1</v>
      </c>
      <c r="B113" s="67">
        <v>65</v>
      </c>
      <c r="C113" s="15" t="str">
        <f>'технические заявки'!C175</f>
        <v>Клубачук Анна</v>
      </c>
      <c r="D113" s="16">
        <f>'технические заявки'!E175</f>
        <v>19</v>
      </c>
      <c r="E113" s="16" t="str">
        <f>'технические заявки'!F175</f>
        <v>Сургут</v>
      </c>
      <c r="F113" s="155" t="s">
        <v>288</v>
      </c>
      <c r="G113" s="171"/>
      <c r="H113" s="49" t="s">
        <v>196</v>
      </c>
      <c r="I113" s="49">
        <v>150</v>
      </c>
      <c r="J113" s="78" t="str">
        <f>'технические заявки'!G175</f>
        <v>Ивин С.В.                 Летин Б.Н.</v>
      </c>
    </row>
    <row r="114" spans="1:10" x14ac:dyDescent="0.25">
      <c r="A114" s="193"/>
      <c r="B114" s="187"/>
      <c r="C114" s="188"/>
      <c r="D114" s="189"/>
      <c r="E114" s="189"/>
      <c r="F114" s="190"/>
      <c r="G114" s="194"/>
      <c r="H114" s="186"/>
      <c r="I114" s="186"/>
      <c r="J114" s="192"/>
    </row>
    <row r="115" spans="1:10" x14ac:dyDescent="0.25">
      <c r="A115" s="193"/>
      <c r="B115" s="187"/>
      <c r="C115" s="264" t="s">
        <v>307</v>
      </c>
      <c r="D115" s="264"/>
      <c r="E115" s="264"/>
      <c r="F115" s="264"/>
      <c r="G115" s="264"/>
      <c r="H115" s="264"/>
      <c r="I115" s="186"/>
      <c r="J115" s="192"/>
    </row>
    <row r="116" spans="1:10" x14ac:dyDescent="0.25">
      <c r="A116" s="193"/>
      <c r="B116" s="187"/>
      <c r="C116" s="56"/>
      <c r="D116" s="56"/>
      <c r="E116" s="56"/>
      <c r="F116" s="56"/>
      <c r="G116" s="56"/>
      <c r="H116" s="56"/>
      <c r="I116" s="186"/>
      <c r="J116" s="192"/>
    </row>
    <row r="117" spans="1:10" x14ac:dyDescent="0.25">
      <c r="A117" s="193"/>
      <c r="B117" s="187"/>
      <c r="C117" s="56" t="s">
        <v>99</v>
      </c>
      <c r="D117" s="56"/>
      <c r="E117" s="56"/>
      <c r="F117" s="56"/>
      <c r="G117" s="56"/>
      <c r="H117" s="56"/>
      <c r="I117" s="186"/>
      <c r="J117" s="192"/>
    </row>
    <row r="118" spans="1:10" ht="18.75" x14ac:dyDescent="0.3">
      <c r="A118" s="265" t="s">
        <v>199</v>
      </c>
      <c r="B118" s="265"/>
      <c r="C118" s="265"/>
      <c r="D118" s="265"/>
      <c r="E118" s="265"/>
      <c r="F118" s="265"/>
      <c r="G118" s="265"/>
      <c r="H118" s="265"/>
      <c r="I118" s="265"/>
      <c r="J118" s="265"/>
    </row>
    <row r="119" spans="1:10" ht="18.75" x14ac:dyDescent="0.25">
      <c r="A119" s="266" t="s">
        <v>174</v>
      </c>
      <c r="B119" s="266"/>
      <c r="C119" s="266"/>
      <c r="D119" s="266"/>
      <c r="E119" s="266"/>
      <c r="F119" s="266"/>
      <c r="G119" s="266"/>
      <c r="H119" s="266"/>
      <c r="I119" s="266"/>
      <c r="J119" s="266"/>
    </row>
    <row r="120" spans="1:10" ht="18.75" x14ac:dyDescent="0.25">
      <c r="A120" s="262" t="s">
        <v>312</v>
      </c>
      <c r="B120" s="262"/>
      <c r="C120" s="262"/>
      <c r="D120" s="262"/>
      <c r="E120" s="262"/>
      <c r="F120" s="262"/>
      <c r="G120" s="262"/>
      <c r="H120" s="262"/>
      <c r="I120" s="262"/>
      <c r="J120" s="262"/>
    </row>
    <row r="121" spans="1:10" x14ac:dyDescent="0.25">
      <c r="A121" s="268"/>
      <c r="B121" s="268"/>
      <c r="C121" s="268"/>
      <c r="D121" s="2"/>
      <c r="E121" s="2"/>
      <c r="F121" s="39"/>
      <c r="G121" s="43"/>
      <c r="H121" s="43"/>
      <c r="I121" s="263" t="s">
        <v>177</v>
      </c>
      <c r="J121" s="263"/>
    </row>
    <row r="122" spans="1:10" ht="27.75" customHeight="1" x14ac:dyDescent="0.25">
      <c r="A122" s="11" t="s">
        <v>38</v>
      </c>
      <c r="B122" s="11" t="s">
        <v>5</v>
      </c>
      <c r="C122" s="11" t="s">
        <v>3</v>
      </c>
      <c r="D122" s="11" t="s">
        <v>33</v>
      </c>
      <c r="E122" s="11" t="s">
        <v>4</v>
      </c>
      <c r="F122" s="40" t="s">
        <v>114</v>
      </c>
      <c r="G122" s="44" t="s">
        <v>19</v>
      </c>
      <c r="H122" s="44" t="s">
        <v>1</v>
      </c>
      <c r="I122" s="12" t="s">
        <v>2</v>
      </c>
      <c r="J122" s="12" t="s">
        <v>50</v>
      </c>
    </row>
    <row r="123" spans="1:10" ht="15.75" x14ac:dyDescent="0.25">
      <c r="A123" s="267" t="s">
        <v>86</v>
      </c>
      <c r="B123" s="267"/>
      <c r="C123" s="267"/>
      <c r="D123" s="267"/>
      <c r="E123" s="267"/>
      <c r="F123" s="267"/>
      <c r="G123" s="267"/>
      <c r="H123" s="267"/>
      <c r="I123" s="267"/>
      <c r="J123" s="267"/>
    </row>
    <row r="124" spans="1:10" ht="24.6" customHeight="1" x14ac:dyDescent="0.25">
      <c r="A124" s="38">
        <v>1</v>
      </c>
      <c r="B124" s="67">
        <v>66</v>
      </c>
      <c r="C124" s="15" t="str">
        <f>'технические заявки'!C85</f>
        <v>Сулейманов Салих</v>
      </c>
      <c r="D124" s="16">
        <f>'технические заявки'!E85</f>
        <v>21</v>
      </c>
      <c r="E124" s="16" t="str">
        <f>'технические заявки'!F85</f>
        <v>Мегион</v>
      </c>
      <c r="F124" s="155" t="s">
        <v>289</v>
      </c>
      <c r="G124" s="171"/>
      <c r="H124" s="49" t="s">
        <v>196</v>
      </c>
      <c r="I124" s="49">
        <v>150</v>
      </c>
      <c r="J124" s="78" t="str">
        <f>'технические заявки'!G85</f>
        <v>Мананников К.В.</v>
      </c>
    </row>
    <row r="125" spans="1:10" ht="24" x14ac:dyDescent="0.25">
      <c r="A125" s="38">
        <v>2</v>
      </c>
      <c r="B125" s="67">
        <v>67</v>
      </c>
      <c r="C125" s="15" t="str">
        <f>'технические заявки'!C26</f>
        <v>Гусев Артем</v>
      </c>
      <c r="D125" s="16">
        <f>'технические заявки'!E26</f>
        <v>18</v>
      </c>
      <c r="E125" s="16" t="str">
        <f>'технические заявки'!F26</f>
        <v>Березовский район</v>
      </c>
      <c r="F125" s="155" t="s">
        <v>290</v>
      </c>
      <c r="G125" s="171"/>
      <c r="H125" s="49" t="s">
        <v>197</v>
      </c>
      <c r="I125" s="49">
        <v>142</v>
      </c>
      <c r="J125" s="78" t="str">
        <f>'технические заявки'!G26</f>
        <v>Шуматбаев В.А. Борзяк И.В.</v>
      </c>
    </row>
    <row r="126" spans="1:10" ht="23.45" customHeight="1" x14ac:dyDescent="0.25">
      <c r="A126" s="38">
        <v>3</v>
      </c>
      <c r="B126" s="67">
        <v>68</v>
      </c>
      <c r="C126" s="15" t="str">
        <f>'технические заявки'!C263</f>
        <v>Шайхинуров Артем</v>
      </c>
      <c r="D126" s="16">
        <f>'технические заявки'!E263</f>
        <v>16</v>
      </c>
      <c r="E126" s="16" t="str">
        <f>'технические заявки'!F263</f>
        <v>Нягань</v>
      </c>
      <c r="F126" s="155" t="s">
        <v>291</v>
      </c>
      <c r="G126" s="171"/>
      <c r="H126" s="49" t="s">
        <v>198</v>
      </c>
      <c r="I126" s="49">
        <v>134</v>
      </c>
      <c r="J126" s="78" t="str">
        <f>'технические заявки'!G263</f>
        <v>Беляева Е.С.</v>
      </c>
    </row>
    <row r="127" spans="1:10" ht="23.45" customHeight="1" x14ac:dyDescent="0.25">
      <c r="A127" s="38">
        <v>4</v>
      </c>
      <c r="B127" s="67">
        <v>75</v>
      </c>
      <c r="C127" s="15" t="str">
        <f>'технические заявки'!C29</f>
        <v>Молотков Дмитрий</v>
      </c>
      <c r="D127" s="16">
        <f>'технические заявки'!E29</f>
        <v>17</v>
      </c>
      <c r="E127" s="16" t="str">
        <f>'технические заявки'!F29</f>
        <v>Березовский район</v>
      </c>
      <c r="F127" s="155" t="s">
        <v>296</v>
      </c>
      <c r="G127" s="171"/>
      <c r="H127" s="48">
        <v>4</v>
      </c>
      <c r="I127" s="49">
        <v>128</v>
      </c>
      <c r="J127" s="78" t="str">
        <f>'технические заявки'!G29</f>
        <v>Шуматбаев В.А. Борзяк И.В.</v>
      </c>
    </row>
    <row r="128" spans="1:10" ht="23.45" customHeight="1" x14ac:dyDescent="0.25">
      <c r="A128" s="38">
        <v>5</v>
      </c>
      <c r="B128" s="67">
        <v>69</v>
      </c>
      <c r="C128" s="15" t="str">
        <f>'технические заявки'!C124</f>
        <v>Ремизов Данил</v>
      </c>
      <c r="D128" s="16">
        <f>'технические заявки'!E124</f>
        <v>17</v>
      </c>
      <c r="E128" s="16" t="str">
        <f>'технические заявки'!F124</f>
        <v>Урай</v>
      </c>
      <c r="F128" s="155" t="s">
        <v>292</v>
      </c>
      <c r="G128" s="171"/>
      <c r="H128" s="49">
        <v>5</v>
      </c>
      <c r="I128" s="49">
        <v>122</v>
      </c>
      <c r="J128" s="78" t="str">
        <f>'технические заявки'!G124</f>
        <v>Латыпова Г.Р. Терпиловская И.В.</v>
      </c>
    </row>
    <row r="129" spans="1:10" ht="23.45" customHeight="1" x14ac:dyDescent="0.25">
      <c r="A129" s="38">
        <v>6</v>
      </c>
      <c r="B129" s="67">
        <v>71</v>
      </c>
      <c r="C129" s="15" t="str">
        <f>'технические заявки'!C24</f>
        <v>Аниськов Владимир</v>
      </c>
      <c r="D129" s="16">
        <f>'технические заявки'!E24</f>
        <v>16</v>
      </c>
      <c r="E129" s="16" t="str">
        <f>'технические заявки'!F24</f>
        <v>Березовский район</v>
      </c>
      <c r="F129" s="155" t="s">
        <v>293</v>
      </c>
      <c r="G129" s="171"/>
      <c r="H129" s="48">
        <v>6</v>
      </c>
      <c r="I129" s="49">
        <v>116</v>
      </c>
      <c r="J129" s="78" t="str">
        <f>'технические заявки'!G24</f>
        <v>Шуматбаев В.А. Борзяк И.В.</v>
      </c>
    </row>
    <row r="130" spans="1:10" ht="23.45" customHeight="1" x14ac:dyDescent="0.25">
      <c r="A130" s="38">
        <v>7</v>
      </c>
      <c r="B130" s="67">
        <v>70</v>
      </c>
      <c r="C130" s="15" t="str">
        <f>'технические заявки'!C217</f>
        <v>Райнингер Николай</v>
      </c>
      <c r="D130" s="16">
        <f>'технические заявки'!E217</f>
        <v>19</v>
      </c>
      <c r="E130" s="16" t="str">
        <f>'технические заявки'!F217</f>
        <v>Сургут 2</v>
      </c>
      <c r="F130" s="155" t="s">
        <v>294</v>
      </c>
      <c r="G130" s="171"/>
      <c r="H130" s="49">
        <v>7</v>
      </c>
      <c r="I130" s="49">
        <v>112</v>
      </c>
      <c r="J130" s="78" t="str">
        <f>'технические заявки'!G217</f>
        <v>Евдокимов А.С.</v>
      </c>
    </row>
    <row r="131" spans="1:10" ht="23.45" customHeight="1" x14ac:dyDescent="0.25">
      <c r="A131" s="38">
        <v>8</v>
      </c>
      <c r="B131" s="67">
        <v>74</v>
      </c>
      <c r="C131" s="15" t="str">
        <f>'технические заявки'!C56</f>
        <v>Гегиев Евгений</v>
      </c>
      <c r="D131" s="16">
        <f>'технические заявки'!E56</f>
        <v>19</v>
      </c>
      <c r="E131" s="16" t="str">
        <f>'технические заявки'!F56</f>
        <v>Кондинский район</v>
      </c>
      <c r="F131" s="155" t="s">
        <v>297</v>
      </c>
      <c r="G131" s="171"/>
      <c r="H131" s="48">
        <v>8</v>
      </c>
      <c r="I131" s="49">
        <v>108</v>
      </c>
      <c r="J131" s="78" t="str">
        <f>'технические заявки'!G56</f>
        <v>Просвирнин И.А.</v>
      </c>
    </row>
    <row r="132" spans="1:10" ht="22.9" customHeight="1" x14ac:dyDescent="0.25">
      <c r="A132" s="38">
        <v>9</v>
      </c>
      <c r="B132" s="67">
        <v>73</v>
      </c>
      <c r="C132" s="15" t="str">
        <f>'технические заявки'!C261</f>
        <v>Безгерц Артур</v>
      </c>
      <c r="D132" s="16">
        <f>'технические заявки'!E261</f>
        <v>16</v>
      </c>
      <c r="E132" s="16" t="str">
        <f>'технические заявки'!F261</f>
        <v>Нягань</v>
      </c>
      <c r="F132" s="155" t="s">
        <v>298</v>
      </c>
      <c r="G132" s="171"/>
      <c r="H132" s="48">
        <v>9</v>
      </c>
      <c r="I132" s="49">
        <v>104</v>
      </c>
      <c r="J132" s="78" t="str">
        <f>'технические заявки'!G261</f>
        <v>Беляева Е.С.</v>
      </c>
    </row>
    <row r="133" spans="1:10" ht="24" customHeight="1" x14ac:dyDescent="0.25">
      <c r="A133" s="38">
        <v>10</v>
      </c>
      <c r="B133" s="67">
        <v>76</v>
      </c>
      <c r="C133" s="15" t="str">
        <f>'технические заявки'!C266</f>
        <v>Антонов Владимир</v>
      </c>
      <c r="D133" s="16">
        <f>'технические заявки'!E266</f>
        <v>16</v>
      </c>
      <c r="E133" s="16" t="str">
        <f>'технические заявки'!F266</f>
        <v>Нягань</v>
      </c>
      <c r="F133" s="155" t="s">
        <v>299</v>
      </c>
      <c r="G133" s="171"/>
      <c r="H133" s="48">
        <v>10</v>
      </c>
      <c r="I133" s="49">
        <v>100</v>
      </c>
      <c r="J133" s="78" t="str">
        <f>'технические заявки'!G266</f>
        <v>Беляева Е.С.</v>
      </c>
    </row>
    <row r="134" spans="1:10" ht="26.45" customHeight="1" x14ac:dyDescent="0.25">
      <c r="A134" s="38">
        <v>11</v>
      </c>
      <c r="B134" s="67">
        <v>72</v>
      </c>
      <c r="C134" s="15" t="str">
        <f>'технические заявки'!C148</f>
        <v>Турхаев Дмитрий</v>
      </c>
      <c r="D134" s="16">
        <f>'технические заявки'!E148</f>
        <v>17</v>
      </c>
      <c r="E134" s="16" t="str">
        <f>'технические заявки'!F148</f>
        <v>Ханты-Мансийск</v>
      </c>
      <c r="F134" s="155" t="s">
        <v>295</v>
      </c>
      <c r="G134" s="85" t="s">
        <v>195</v>
      </c>
      <c r="H134" s="85" t="s">
        <v>195</v>
      </c>
      <c r="I134" s="85" t="s">
        <v>195</v>
      </c>
      <c r="J134" s="78" t="str">
        <f>'технические заявки'!G148</f>
        <v>Воробьев А.А.</v>
      </c>
    </row>
    <row r="138" spans="1:10" ht="29.25" customHeight="1" x14ac:dyDescent="0.25">
      <c r="A138" s="17"/>
      <c r="B138" s="7"/>
      <c r="C138" s="264" t="s">
        <v>307</v>
      </c>
      <c r="D138" s="264"/>
      <c r="E138" s="264"/>
      <c r="F138" s="264"/>
      <c r="G138" s="264"/>
      <c r="H138" s="264"/>
    </row>
    <row r="139" spans="1:10" x14ac:dyDescent="0.25">
      <c r="A139" s="17"/>
      <c r="B139" s="7"/>
      <c r="C139" s="56"/>
      <c r="D139" s="56"/>
      <c r="E139" s="56"/>
      <c r="G139" s="13"/>
      <c r="H139" s="13"/>
    </row>
    <row r="140" spans="1:10" x14ac:dyDescent="0.25">
      <c r="A140" s="17"/>
      <c r="B140" s="7"/>
      <c r="C140" s="56" t="s">
        <v>99</v>
      </c>
      <c r="D140" s="56"/>
      <c r="E140" s="56"/>
      <c r="G140" s="13"/>
      <c r="H140" s="13"/>
    </row>
    <row r="141" spans="1:10" x14ac:dyDescent="0.25">
      <c r="F141" s="41"/>
    </row>
    <row r="142" spans="1:10" x14ac:dyDescent="0.25">
      <c r="F142" s="41"/>
    </row>
    <row r="143" spans="1:10" x14ac:dyDescent="0.25">
      <c r="F143" s="41"/>
    </row>
    <row r="144" spans="1:10" x14ac:dyDescent="0.25">
      <c r="F144" s="41"/>
    </row>
    <row r="145" spans="6:6" x14ac:dyDescent="0.25">
      <c r="F145" s="41"/>
    </row>
  </sheetData>
  <sortState xmlns:xlrd2="http://schemas.microsoft.com/office/spreadsheetml/2017/richdata2" ref="A132:J133">
    <sortCondition ref="F132:F133"/>
  </sortState>
  <mergeCells count="44">
    <mergeCell ref="C115:H115"/>
    <mergeCell ref="A118:J118"/>
    <mergeCell ref="A119:J119"/>
    <mergeCell ref="A120:J120"/>
    <mergeCell ref="A121:C121"/>
    <mergeCell ref="I121:J121"/>
    <mergeCell ref="A62:J62"/>
    <mergeCell ref="A63:J63"/>
    <mergeCell ref="A64:J64"/>
    <mergeCell ref="A65:C65"/>
    <mergeCell ref="I65:J65"/>
    <mergeCell ref="C61:H61"/>
    <mergeCell ref="C138:H138"/>
    <mergeCell ref="A32:J32"/>
    <mergeCell ref="A86:J86"/>
    <mergeCell ref="A67:J67"/>
    <mergeCell ref="A45:J45"/>
    <mergeCell ref="A85:J85"/>
    <mergeCell ref="A37:J37"/>
    <mergeCell ref="C80:H80"/>
    <mergeCell ref="A123:J123"/>
    <mergeCell ref="A84:J84"/>
    <mergeCell ref="A93:J93"/>
    <mergeCell ref="I87:J87"/>
    <mergeCell ref="A87:C87"/>
    <mergeCell ref="A89:J89"/>
    <mergeCell ref="A112:J112"/>
    <mergeCell ref="C59:H59"/>
    <mergeCell ref="A27:J27"/>
    <mergeCell ref="A28:J28"/>
    <mergeCell ref="A29:J29"/>
    <mergeCell ref="A30:C30"/>
    <mergeCell ref="I30:J30"/>
    <mergeCell ref="A1:J1"/>
    <mergeCell ref="A2:J2"/>
    <mergeCell ref="A12:J12"/>
    <mergeCell ref="A4:C4"/>
    <mergeCell ref="A8:J8"/>
    <mergeCell ref="C25:H25"/>
    <mergeCell ref="A14:J14"/>
    <mergeCell ref="A6:J6"/>
    <mergeCell ref="A3:J3"/>
    <mergeCell ref="I4:J4"/>
    <mergeCell ref="C23:H23"/>
  </mergeCells>
  <printOptions horizontalCentered="1"/>
  <pageMargins left="0.15748031496062992" right="0.11" top="1.64" bottom="0.16" header="0.24" footer="0.16"/>
  <pageSetup paperSize="9" scale="99" orientation="portrait" r:id="rId1"/>
  <headerFooter>
    <oddHeader>&amp;C&amp;G</oddHeader>
  </headerFooter>
  <rowBreaks count="4" manualBreakCount="4">
    <brk id="26" max="9" man="1"/>
    <brk id="61" max="9" man="1"/>
    <brk id="83" max="9" man="1"/>
    <brk id="117" max="9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Q116"/>
  <sheetViews>
    <sheetView view="pageBreakPreview" topLeftCell="A46" zoomScaleNormal="100" zoomScaleSheetLayoutView="100" workbookViewId="0">
      <selection activeCell="B116" sqref="B116:J116"/>
    </sheetView>
  </sheetViews>
  <sheetFormatPr defaultRowHeight="15" x14ac:dyDescent="0.25"/>
  <cols>
    <col min="1" max="1" width="4.7109375" customWidth="1"/>
    <col min="2" max="2" width="6.42578125" style="52" hidden="1" customWidth="1"/>
    <col min="3" max="3" width="23.140625" style="57" customWidth="1"/>
    <col min="4" max="4" width="8.140625" customWidth="1"/>
    <col min="5" max="5" width="18.42578125" customWidth="1"/>
    <col min="6" max="6" width="3.5703125" hidden="1" customWidth="1"/>
    <col min="7" max="7" width="5" style="52" hidden="1" customWidth="1"/>
    <col min="8" max="8" width="10" style="52" customWidth="1"/>
    <col min="9" max="9" width="11.28515625" customWidth="1"/>
    <col min="10" max="10" width="6.85546875" customWidth="1"/>
    <col min="11" max="11" width="7.140625" customWidth="1"/>
    <col min="12" max="12" width="15" style="53" customWidth="1"/>
  </cols>
  <sheetData>
    <row r="1" spans="1:14" ht="18.75" x14ac:dyDescent="0.3">
      <c r="A1" s="265" t="s">
        <v>199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</row>
    <row r="2" spans="1:14" ht="17.25" customHeight="1" x14ac:dyDescent="0.25">
      <c r="A2" s="266" t="s">
        <v>13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</row>
    <row r="3" spans="1:14" ht="18.75" x14ac:dyDescent="0.25">
      <c r="A3" s="262" t="s">
        <v>300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N3" t="s">
        <v>6</v>
      </c>
    </row>
    <row r="4" spans="1:14" x14ac:dyDescent="0.25">
      <c r="A4" s="268"/>
      <c r="B4" s="268"/>
      <c r="C4" s="268"/>
      <c r="D4" s="2"/>
      <c r="E4" s="2"/>
      <c r="F4" s="2"/>
      <c r="G4" s="58"/>
      <c r="H4" s="58"/>
      <c r="I4" s="1"/>
      <c r="J4" s="1"/>
      <c r="K4" s="263" t="s">
        <v>177</v>
      </c>
      <c r="L4" s="263"/>
    </row>
    <row r="5" spans="1:14" ht="29.25" customHeight="1" x14ac:dyDescent="0.25">
      <c r="A5" s="11" t="s">
        <v>38</v>
      </c>
      <c r="B5" s="11" t="s">
        <v>5</v>
      </c>
      <c r="C5" s="11" t="s">
        <v>3</v>
      </c>
      <c r="D5" s="11" t="s">
        <v>33</v>
      </c>
      <c r="E5" s="11" t="s">
        <v>4</v>
      </c>
      <c r="F5" s="11" t="s">
        <v>111</v>
      </c>
      <c r="G5" s="11" t="s">
        <v>112</v>
      </c>
      <c r="H5" s="11" t="s">
        <v>18</v>
      </c>
      <c r="I5" s="11" t="s">
        <v>19</v>
      </c>
      <c r="J5" s="11" t="s">
        <v>1</v>
      </c>
      <c r="K5" s="12" t="s">
        <v>2</v>
      </c>
      <c r="L5" s="12" t="s">
        <v>50</v>
      </c>
    </row>
    <row r="6" spans="1:14" ht="18" customHeight="1" x14ac:dyDescent="0.25">
      <c r="A6" s="279" t="s">
        <v>180</v>
      </c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</row>
    <row r="7" spans="1:14" ht="24.6" customHeight="1" x14ac:dyDescent="0.25">
      <c r="A7" s="38">
        <v>1</v>
      </c>
      <c r="B7" s="16">
        <v>2</v>
      </c>
      <c r="C7" s="15" t="str">
        <f>'технические заявки'!C231</f>
        <v>Халилов Рамин</v>
      </c>
      <c r="D7" s="16">
        <f>'технические заявки'!E231</f>
        <v>13</v>
      </c>
      <c r="E7" s="4" t="str">
        <f>'технические заявки'!F231</f>
        <v>Нижневартовск</v>
      </c>
      <c r="F7" s="136">
        <v>2.0833333333333332E-2</v>
      </c>
      <c r="G7" s="136">
        <v>8.6805555555555566E-2</v>
      </c>
      <c r="H7" s="136">
        <f t="shared" ref="H7:H13" si="0">G7-F7</f>
        <v>6.5972222222222238E-2</v>
      </c>
      <c r="I7" s="136" t="s">
        <v>195</v>
      </c>
      <c r="J7" s="82" t="s">
        <v>196</v>
      </c>
      <c r="K7" s="71">
        <v>150</v>
      </c>
      <c r="L7" s="78" t="str">
        <f>'технические заявки'!G231</f>
        <v>Абдуллин Р.И.</v>
      </c>
    </row>
    <row r="8" spans="1:14" ht="24" customHeight="1" x14ac:dyDescent="0.25">
      <c r="A8" s="38">
        <v>2</v>
      </c>
      <c r="B8" s="16">
        <v>4</v>
      </c>
      <c r="C8" s="15" t="str">
        <f>'технические заявки'!C98</f>
        <v>Саверкин Никита</v>
      </c>
      <c r="D8" s="16">
        <f>'технические заявки'!E98</f>
        <v>14</v>
      </c>
      <c r="E8" s="4" t="str">
        <f>'технические заявки'!F98</f>
        <v>Покачи</v>
      </c>
      <c r="F8" s="136">
        <v>4.1666666666666664E-2</v>
      </c>
      <c r="G8" s="136">
        <v>0.11666666666666665</v>
      </c>
      <c r="H8" s="136">
        <f t="shared" si="0"/>
        <v>7.4999999999999983E-2</v>
      </c>
      <c r="I8" s="136">
        <f>H8-H7</f>
        <v>9.0277777777777457E-3</v>
      </c>
      <c r="J8" s="82" t="s">
        <v>197</v>
      </c>
      <c r="K8" s="71">
        <v>142</v>
      </c>
      <c r="L8" s="78" t="str">
        <f>'технические заявки'!G98</f>
        <v>Горбунов А.П. Виноградова А.М.</v>
      </c>
    </row>
    <row r="9" spans="1:14" ht="24" customHeight="1" x14ac:dyDescent="0.25">
      <c r="A9" s="38">
        <v>3</v>
      </c>
      <c r="B9" s="16">
        <v>6</v>
      </c>
      <c r="C9" s="15" t="str">
        <f>'технические заявки'!C76</f>
        <v>Щёголев Максим</v>
      </c>
      <c r="D9" s="16">
        <f>'технические заявки'!E76</f>
        <v>14</v>
      </c>
      <c r="E9" s="4" t="str">
        <f>'технические заявки'!F76</f>
        <v>Мегион</v>
      </c>
      <c r="F9" s="136">
        <v>6.25E-2</v>
      </c>
      <c r="G9" s="136">
        <v>0.14444444444444446</v>
      </c>
      <c r="H9" s="136">
        <f t="shared" si="0"/>
        <v>8.1944444444444459E-2</v>
      </c>
      <c r="I9" s="136">
        <f>H9-H7</f>
        <v>1.5972222222222221E-2</v>
      </c>
      <c r="J9" s="82" t="s">
        <v>198</v>
      </c>
      <c r="K9" s="71">
        <v>134</v>
      </c>
      <c r="L9" s="78" t="str">
        <f>'технические заявки'!G76</f>
        <v>Мананников К.В.</v>
      </c>
    </row>
    <row r="10" spans="1:14" ht="24.6" customHeight="1" x14ac:dyDescent="0.25">
      <c r="A10" s="38">
        <v>4</v>
      </c>
      <c r="B10" s="16">
        <v>1</v>
      </c>
      <c r="C10" s="15" t="str">
        <f>'технические заявки'!C139</f>
        <v>Токтомов Нурсаид</v>
      </c>
      <c r="D10" s="16">
        <f>'технические заявки'!E139</f>
        <v>12</v>
      </c>
      <c r="E10" s="4" t="str">
        <f>'технические заявки'!F139</f>
        <v>Ханты-Мансийск</v>
      </c>
      <c r="F10" s="136">
        <v>1.0416666666666666E-2</v>
      </c>
      <c r="G10" s="136">
        <v>9.2361111111111116E-2</v>
      </c>
      <c r="H10" s="136">
        <f t="shared" si="0"/>
        <v>8.1944444444444445E-2</v>
      </c>
      <c r="I10" s="136">
        <f>H10-H7</f>
        <v>1.5972222222222207E-2</v>
      </c>
      <c r="J10" s="138" t="s">
        <v>198</v>
      </c>
      <c r="K10" s="71">
        <v>134</v>
      </c>
      <c r="L10" s="78" t="str">
        <f>'технические заявки'!G139</f>
        <v>Воробьев А.А.</v>
      </c>
    </row>
    <row r="11" spans="1:14" ht="25.9" customHeight="1" x14ac:dyDescent="0.25">
      <c r="A11" s="38">
        <v>5</v>
      </c>
      <c r="B11" s="16">
        <v>3</v>
      </c>
      <c r="C11" s="15" t="str">
        <f>'технические заявки'!C256</f>
        <v>Тарлин Константин</v>
      </c>
      <c r="D11" s="16">
        <f>'технические заявки'!E256</f>
        <v>15</v>
      </c>
      <c r="E11" s="4" t="str">
        <f>'технические заявки'!F256</f>
        <v>Нягань</v>
      </c>
      <c r="F11" s="136">
        <v>3.125E-2</v>
      </c>
      <c r="G11" s="136">
        <v>0.1173611111111111</v>
      </c>
      <c r="H11" s="136">
        <f t="shared" si="0"/>
        <v>8.6111111111111097E-2</v>
      </c>
      <c r="I11" s="136">
        <f>H11-H7</f>
        <v>2.0138888888888859E-2</v>
      </c>
      <c r="J11" s="139">
        <v>5</v>
      </c>
      <c r="K11" s="71">
        <v>122</v>
      </c>
      <c r="L11" s="78" t="str">
        <f>'технические заявки'!G256</f>
        <v>Беляева Е.С.</v>
      </c>
    </row>
    <row r="12" spans="1:14" ht="24.6" customHeight="1" x14ac:dyDescent="0.25">
      <c r="A12" s="38">
        <v>6</v>
      </c>
      <c r="B12" s="16">
        <v>7</v>
      </c>
      <c r="C12" s="15" t="str">
        <f>'технические заявки'!C187</f>
        <v>Арслангулов Данил</v>
      </c>
      <c r="D12" s="16">
        <f>'технические заявки'!E187</f>
        <v>14</v>
      </c>
      <c r="E12" s="4" t="str">
        <f>'технические заявки'!F187</f>
        <v>Сургутский район</v>
      </c>
      <c r="F12" s="136">
        <v>7.2916666666666671E-2</v>
      </c>
      <c r="G12" s="136">
        <v>0.17847222222222223</v>
      </c>
      <c r="H12" s="136">
        <f t="shared" si="0"/>
        <v>0.10555555555555556</v>
      </c>
      <c r="I12" s="136">
        <f>H12-H7</f>
        <v>3.9583333333333318E-2</v>
      </c>
      <c r="J12" s="139">
        <v>6</v>
      </c>
      <c r="K12" s="71">
        <v>116</v>
      </c>
      <c r="L12" s="78" t="str">
        <f>'технические заявки'!G187</f>
        <v>Землянский И.С. Потылицина Е.В.</v>
      </c>
    </row>
    <row r="13" spans="1:14" ht="24" x14ac:dyDescent="0.25">
      <c r="A13" s="38">
        <v>7</v>
      </c>
      <c r="B13" s="16">
        <v>5</v>
      </c>
      <c r="C13" s="15" t="str">
        <f>'технические заявки'!C165</f>
        <v>Фея Вячеслав</v>
      </c>
      <c r="D13" s="16">
        <f>'технические заявки'!E165</f>
        <v>13</v>
      </c>
      <c r="E13" s="4" t="str">
        <f>'технические заявки'!F165</f>
        <v>Сургут</v>
      </c>
      <c r="F13" s="136">
        <v>5.2083333333333336E-2</v>
      </c>
      <c r="G13" s="136">
        <v>0.16666666666666666</v>
      </c>
      <c r="H13" s="136">
        <f t="shared" si="0"/>
        <v>0.11458333333333331</v>
      </c>
      <c r="I13" s="136">
        <f>H13-H7</f>
        <v>4.8611111111111077E-2</v>
      </c>
      <c r="J13" s="139">
        <v>7</v>
      </c>
      <c r="K13" s="71">
        <v>112</v>
      </c>
      <c r="L13" s="78" t="str">
        <f>'технические заявки'!G165</f>
        <v>Ивин С.В.                 Летин Б.Н.</v>
      </c>
    </row>
    <row r="14" spans="1:14" ht="18.75" customHeight="1" x14ac:dyDescent="0.25">
      <c r="A14" s="272" t="s">
        <v>15</v>
      </c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</row>
    <row r="15" spans="1:14" ht="25.15" customHeight="1" x14ac:dyDescent="0.25">
      <c r="A15" s="38">
        <v>1</v>
      </c>
      <c r="B15" s="16">
        <v>8</v>
      </c>
      <c r="C15" s="15" t="str">
        <f>'технические заявки'!C68</f>
        <v>Иваненко Максим</v>
      </c>
      <c r="D15" s="16">
        <f>'технические заявки'!E68</f>
        <v>11</v>
      </c>
      <c r="E15" s="16" t="str">
        <f>'технические заявки'!F68</f>
        <v>Мегион</v>
      </c>
      <c r="F15" s="136">
        <v>8.3333333333333329E-2</v>
      </c>
      <c r="G15" s="136">
        <v>0.17152777777777775</v>
      </c>
      <c r="H15" s="136">
        <f>G15-F15</f>
        <v>8.8194444444444423E-2</v>
      </c>
      <c r="I15" s="136" t="s">
        <v>195</v>
      </c>
      <c r="J15" s="82" t="s">
        <v>196</v>
      </c>
      <c r="K15" s="71">
        <v>150</v>
      </c>
      <c r="L15" s="78" t="str">
        <f>'технические заявки'!G68</f>
        <v>Мичкова Е.В.</v>
      </c>
    </row>
    <row r="16" spans="1:14" ht="27" customHeight="1" x14ac:dyDescent="0.25">
      <c r="A16" s="38">
        <v>2</v>
      </c>
      <c r="B16" s="16">
        <v>10</v>
      </c>
      <c r="C16" s="15" t="str">
        <f>'технические заявки'!C134</f>
        <v>Ахмадкулов Юсуф</v>
      </c>
      <c r="D16" s="16">
        <f>'технические заявки'!E134</f>
        <v>9</v>
      </c>
      <c r="E16" s="16" t="str">
        <f>'технические заявки'!F134</f>
        <v>Ханты-Мансийск</v>
      </c>
      <c r="F16" s="136">
        <v>0.10416666666666667</v>
      </c>
      <c r="G16" s="136">
        <v>0.19652777777777777</v>
      </c>
      <c r="H16" s="136">
        <f>G16-F16</f>
        <v>9.2361111111111102E-2</v>
      </c>
      <c r="I16" s="136">
        <f>H16-H15</f>
        <v>4.1666666666666796E-3</v>
      </c>
      <c r="J16" s="71" t="s">
        <v>197</v>
      </c>
      <c r="K16" s="71">
        <v>142</v>
      </c>
      <c r="L16" s="78" t="str">
        <f>'технические заявки'!G134</f>
        <v>Воробьев А.А.</v>
      </c>
    </row>
    <row r="17" spans="1:13" ht="22.9" customHeight="1" x14ac:dyDescent="0.25">
      <c r="A17" s="38">
        <v>3</v>
      </c>
      <c r="B17" s="16">
        <v>9</v>
      </c>
      <c r="C17" s="15" t="str">
        <f>'технические заявки'!C113</f>
        <v>Алеев Михаил</v>
      </c>
      <c r="D17" s="16">
        <f>'технические заявки'!E113</f>
        <v>10</v>
      </c>
      <c r="E17" s="16" t="str">
        <f>'технические заявки'!F113</f>
        <v>Урай</v>
      </c>
      <c r="F17" s="136">
        <v>9.375E-2</v>
      </c>
      <c r="G17" s="136">
        <v>0.19791666666666666</v>
      </c>
      <c r="H17" s="136">
        <f>G17-F17</f>
        <v>0.10416666666666666</v>
      </c>
      <c r="I17" s="136">
        <f>H17-H15</f>
        <v>1.5972222222222235E-2</v>
      </c>
      <c r="J17" s="82" t="s">
        <v>198</v>
      </c>
      <c r="K17" s="71">
        <v>134</v>
      </c>
      <c r="L17" s="78" t="str">
        <f>'технические заявки'!G113</f>
        <v>Латыпова Г.Р. Добрынин И.В.</v>
      </c>
    </row>
    <row r="18" spans="1:13" ht="25.15" customHeight="1" x14ac:dyDescent="0.25">
      <c r="A18" s="38">
        <v>4</v>
      </c>
      <c r="B18" s="16">
        <v>12</v>
      </c>
      <c r="C18" s="15" t="str">
        <f>'технические заявки'!C253</f>
        <v>Каримов Вадим</v>
      </c>
      <c r="D18" s="16">
        <f>'технические заявки'!E253</f>
        <v>9</v>
      </c>
      <c r="E18" s="16" t="str">
        <f>'технические заявки'!F253</f>
        <v>Нягань</v>
      </c>
      <c r="F18" s="136">
        <v>0.125</v>
      </c>
      <c r="G18" s="136">
        <v>0.31875000000000003</v>
      </c>
      <c r="H18" s="136">
        <f>G18-F18</f>
        <v>0.19375000000000003</v>
      </c>
      <c r="I18" s="136">
        <f>H18-H15</f>
        <v>0.10555555555555561</v>
      </c>
      <c r="J18" s="63">
        <v>4</v>
      </c>
      <c r="K18" s="63">
        <v>128</v>
      </c>
      <c r="L18" s="78" t="str">
        <f>'технические заявки'!G253</f>
        <v>Беляева Е.С.</v>
      </c>
    </row>
    <row r="19" spans="1:13" ht="23.45" customHeight="1" x14ac:dyDescent="0.25">
      <c r="A19" s="38">
        <v>5</v>
      </c>
      <c r="B19" s="16">
        <v>11</v>
      </c>
      <c r="C19" s="15" t="str">
        <f>'технические заявки'!C227</f>
        <v>Мальцев Владислав</v>
      </c>
      <c r="D19" s="16">
        <f>'технические заявки'!E227</f>
        <v>9</v>
      </c>
      <c r="E19" s="16" t="str">
        <f>'технические заявки'!F227</f>
        <v>Нижневартовск</v>
      </c>
      <c r="F19" s="136">
        <v>0.11458333333333333</v>
      </c>
      <c r="G19" s="136">
        <v>0.31944444444444448</v>
      </c>
      <c r="H19" s="136">
        <f>G19-F19</f>
        <v>0.20486111111111116</v>
      </c>
      <c r="I19" s="136">
        <f>H19-H15</f>
        <v>0.11666666666666674</v>
      </c>
      <c r="J19" s="63">
        <v>5</v>
      </c>
      <c r="K19" s="63">
        <v>122</v>
      </c>
      <c r="L19" s="78" t="str">
        <f>'технические заявки'!G227</f>
        <v>Абдуллин Р.И.</v>
      </c>
    </row>
    <row r="20" spans="1:13" ht="18" customHeight="1" x14ac:dyDescent="0.25">
      <c r="A20" s="272" t="s">
        <v>179</v>
      </c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</row>
    <row r="21" spans="1:13" ht="25.9" customHeight="1" x14ac:dyDescent="0.25">
      <c r="A21" s="38">
        <v>1</v>
      </c>
      <c r="B21" s="16">
        <v>13</v>
      </c>
      <c r="C21" s="15" t="str">
        <f>'технические заявки'!C75</f>
        <v>Назмутдинова Дарья</v>
      </c>
      <c r="D21" s="16">
        <f>'технические заявки'!E75</f>
        <v>15</v>
      </c>
      <c r="E21" s="4" t="str">
        <f>'технические заявки'!F75</f>
        <v>Мегион</v>
      </c>
      <c r="F21" s="136">
        <v>0.13541666666666666</v>
      </c>
      <c r="G21" s="136">
        <v>0.22847222222222222</v>
      </c>
      <c r="H21" s="136">
        <f>G21-F21</f>
        <v>9.3055555555555558E-2</v>
      </c>
      <c r="I21" s="136" t="s">
        <v>195</v>
      </c>
      <c r="J21" s="71" t="s">
        <v>196</v>
      </c>
      <c r="K21" s="71">
        <v>150</v>
      </c>
      <c r="L21" s="78" t="str">
        <f>'технические заявки'!G75</f>
        <v>Мананников К.В.</v>
      </c>
    </row>
    <row r="22" spans="1:13" ht="20.25" customHeight="1" x14ac:dyDescent="0.25">
      <c r="A22" s="277" t="s">
        <v>14</v>
      </c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</row>
    <row r="23" spans="1:13" ht="24" x14ac:dyDescent="0.25">
      <c r="A23" s="38">
        <v>1</v>
      </c>
      <c r="B23" s="16">
        <v>14</v>
      </c>
      <c r="C23" s="15" t="str">
        <f>'технические заявки'!C186</f>
        <v>Ромашова Жанетта</v>
      </c>
      <c r="D23" s="16">
        <f>'технические заявки'!E186</f>
        <v>11</v>
      </c>
      <c r="E23" s="16" t="str">
        <f>'технические заявки'!F186</f>
        <v>Сургутский район</v>
      </c>
      <c r="F23" s="136">
        <v>0.14583333333333334</v>
      </c>
      <c r="G23" s="136">
        <v>0.25</v>
      </c>
      <c r="H23" s="136">
        <f>G23-F23</f>
        <v>0.10416666666666666</v>
      </c>
      <c r="I23" s="136" t="s">
        <v>195</v>
      </c>
      <c r="J23" s="82" t="s">
        <v>196</v>
      </c>
      <c r="K23" s="71">
        <v>150</v>
      </c>
      <c r="L23" s="78" t="str">
        <f>'технические заявки'!G186</f>
        <v>Землянский И.С. Потылицина Е.В.</v>
      </c>
    </row>
    <row r="25" spans="1:13" x14ac:dyDescent="0.25">
      <c r="A25" s="69"/>
      <c r="B25" s="7"/>
      <c r="C25" s="5"/>
      <c r="D25" s="7"/>
      <c r="E25" s="9"/>
      <c r="F25" s="9"/>
      <c r="G25" s="70"/>
      <c r="H25" s="70"/>
      <c r="I25" s="80"/>
      <c r="J25" s="80"/>
      <c r="K25" s="18"/>
      <c r="L25" s="81"/>
      <c r="M25" s="60"/>
    </row>
    <row r="26" spans="1:13" x14ac:dyDescent="0.25">
      <c r="A26" s="69"/>
      <c r="B26" s="271" t="s">
        <v>306</v>
      </c>
      <c r="C26" s="271"/>
      <c r="D26" s="271"/>
      <c r="E26" s="271"/>
      <c r="F26" s="271"/>
      <c r="G26" s="271"/>
      <c r="H26" s="271"/>
      <c r="I26" s="271"/>
      <c r="J26" s="271"/>
      <c r="K26" s="18"/>
      <c r="L26" s="81"/>
      <c r="M26" s="60"/>
    </row>
    <row r="27" spans="1:13" x14ac:dyDescent="0.25">
      <c r="A27" s="69"/>
      <c r="B27" s="278"/>
      <c r="C27" s="278"/>
      <c r="D27" s="278"/>
      <c r="E27" s="278"/>
      <c r="F27" s="278"/>
      <c r="G27" s="278"/>
      <c r="H27" s="278"/>
      <c r="I27" s="278"/>
      <c r="J27" s="80"/>
      <c r="K27" s="18"/>
      <c r="L27" s="81"/>
      <c r="M27" s="60"/>
    </row>
    <row r="28" spans="1:13" ht="15.75" customHeight="1" x14ac:dyDescent="0.25">
      <c r="A28" s="69"/>
      <c r="B28" s="270" t="s">
        <v>115</v>
      </c>
      <c r="C28" s="270"/>
      <c r="D28" s="270"/>
      <c r="E28" s="270"/>
      <c r="F28" s="270"/>
      <c r="G28" s="270"/>
      <c r="H28" s="270"/>
      <c r="I28" s="270"/>
      <c r="J28" s="270"/>
      <c r="K28" s="18"/>
      <c r="L28" s="81"/>
      <c r="M28" s="60"/>
    </row>
    <row r="29" spans="1:13" ht="18.75" x14ac:dyDescent="0.3">
      <c r="A29" s="265" t="s">
        <v>199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60"/>
    </row>
    <row r="30" spans="1:13" ht="18.75" x14ac:dyDescent="0.25">
      <c r="A30" s="266" t="s">
        <v>13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60"/>
    </row>
    <row r="31" spans="1:13" ht="18.75" x14ac:dyDescent="0.25">
      <c r="A31" s="262" t="s">
        <v>301</v>
      </c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60"/>
    </row>
    <row r="32" spans="1:13" x14ac:dyDescent="0.25">
      <c r="A32" s="268"/>
      <c r="B32" s="268"/>
      <c r="C32" s="268"/>
      <c r="D32" s="2"/>
      <c r="E32" s="2"/>
      <c r="F32" s="2"/>
      <c r="G32" s="58"/>
      <c r="H32" s="58"/>
      <c r="I32" s="1"/>
      <c r="J32" s="1"/>
      <c r="K32" s="263" t="s">
        <v>177</v>
      </c>
      <c r="L32" s="263"/>
      <c r="M32" s="60"/>
    </row>
    <row r="33" spans="1:13" ht="27" customHeight="1" x14ac:dyDescent="0.25">
      <c r="A33" s="11" t="s">
        <v>38</v>
      </c>
      <c r="B33" s="11" t="s">
        <v>5</v>
      </c>
      <c r="C33" s="11" t="s">
        <v>3</v>
      </c>
      <c r="D33" s="11" t="s">
        <v>33</v>
      </c>
      <c r="E33" s="11" t="s">
        <v>4</v>
      </c>
      <c r="F33" s="11" t="s">
        <v>111</v>
      </c>
      <c r="G33" s="11" t="s">
        <v>112</v>
      </c>
      <c r="H33" s="11" t="s">
        <v>18</v>
      </c>
      <c r="I33" s="11" t="s">
        <v>19</v>
      </c>
      <c r="J33" s="11" t="s">
        <v>1</v>
      </c>
      <c r="K33" s="12" t="s">
        <v>2</v>
      </c>
      <c r="L33" s="12" t="s">
        <v>50</v>
      </c>
      <c r="M33" s="60"/>
    </row>
    <row r="34" spans="1:13" ht="15.75" x14ac:dyDescent="0.25">
      <c r="A34" s="272" t="s">
        <v>181</v>
      </c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60"/>
    </row>
    <row r="35" spans="1:13" ht="24.6" customHeight="1" x14ac:dyDescent="0.25">
      <c r="A35" s="38">
        <v>1</v>
      </c>
      <c r="B35" s="16">
        <v>15</v>
      </c>
      <c r="C35" s="61" t="str">
        <f>'технические заявки'!C18</f>
        <v>Криницын Виктор</v>
      </c>
      <c r="D35" s="77">
        <f>'технические заявки'!E18</f>
        <v>18</v>
      </c>
      <c r="E35" s="77" t="str">
        <f>'технические заявки'!F18</f>
        <v>Березовский район</v>
      </c>
      <c r="F35" s="136">
        <v>0.20833333333333334</v>
      </c>
      <c r="G35" s="136">
        <v>0.27430555555555552</v>
      </c>
      <c r="H35" s="136">
        <f>G35-F35</f>
        <v>6.5972222222222182E-2</v>
      </c>
      <c r="I35" s="136" t="s">
        <v>195</v>
      </c>
      <c r="J35" s="82" t="s">
        <v>196</v>
      </c>
      <c r="K35" s="71">
        <v>150</v>
      </c>
      <c r="L35" s="78" t="str">
        <f>'технические заявки'!G18</f>
        <v>Шуматбаев В.А.</v>
      </c>
      <c r="M35" s="60"/>
    </row>
    <row r="36" spans="1:13" ht="22.15" customHeight="1" x14ac:dyDescent="0.25">
      <c r="A36" s="38">
        <v>2</v>
      </c>
      <c r="B36" s="16">
        <v>18</v>
      </c>
      <c r="C36" s="15" t="str">
        <f>'технические заявки'!C19</f>
        <v>Маньков Виктор</v>
      </c>
      <c r="D36" s="16">
        <f>'технические заявки'!E19</f>
        <v>17</v>
      </c>
      <c r="E36" s="16" t="str">
        <f>'технические заявки'!F19</f>
        <v>Березовский район</v>
      </c>
      <c r="F36" s="136">
        <v>0.23958333333333334</v>
      </c>
      <c r="G36" s="136">
        <v>0.31666666666666665</v>
      </c>
      <c r="H36" s="136">
        <f>G36-F36</f>
        <v>7.7083333333333309E-2</v>
      </c>
      <c r="I36" s="136">
        <f>H36-H35</f>
        <v>1.1111111111111127E-2</v>
      </c>
      <c r="J36" s="71" t="s">
        <v>197</v>
      </c>
      <c r="K36" s="71">
        <v>142</v>
      </c>
      <c r="L36" s="78" t="str">
        <f>'технические заявки'!G19</f>
        <v>Шуматбаев В.А.</v>
      </c>
      <c r="M36" s="60"/>
    </row>
    <row r="37" spans="1:13" ht="22.9" customHeight="1" x14ac:dyDescent="0.25">
      <c r="A37" s="38">
        <v>3</v>
      </c>
      <c r="B37" s="16">
        <v>16</v>
      </c>
      <c r="C37" s="15" t="str">
        <f>'технические заявки'!C46</f>
        <v>Жуланов Егор</v>
      </c>
      <c r="D37" s="83">
        <f>'технические заявки'!E46</f>
        <v>17</v>
      </c>
      <c r="E37" s="16" t="str">
        <f>'технические заявки'!F46</f>
        <v>Кондинский район</v>
      </c>
      <c r="F37" s="136">
        <v>0.21875</v>
      </c>
      <c r="G37" s="136">
        <v>0.29583333333333334</v>
      </c>
      <c r="H37" s="136">
        <f>G37-F37</f>
        <v>7.7083333333333337E-2</v>
      </c>
      <c r="I37" s="136">
        <f>H37-H35</f>
        <v>1.1111111111111155E-2</v>
      </c>
      <c r="J37" s="71" t="s">
        <v>197</v>
      </c>
      <c r="K37" s="71">
        <v>142</v>
      </c>
      <c r="L37" s="79" t="str">
        <f>'технические заявки'!G46</f>
        <v>Просвирнин И.А.</v>
      </c>
      <c r="M37" s="60"/>
    </row>
    <row r="38" spans="1:13" ht="28.9" customHeight="1" x14ac:dyDescent="0.25">
      <c r="A38" s="38">
        <v>4</v>
      </c>
      <c r="B38" s="16">
        <v>17</v>
      </c>
      <c r="C38" s="15" t="str">
        <f>'технические заявки'!C115</f>
        <v>Минеев Виктор</v>
      </c>
      <c r="D38" s="16">
        <f>'технические заявки'!E115</f>
        <v>20</v>
      </c>
      <c r="E38" s="16" t="str">
        <f>'технические заявки'!F115</f>
        <v>Урай</v>
      </c>
      <c r="F38" s="136">
        <v>0.22916666666666666</v>
      </c>
      <c r="G38" s="136">
        <v>0.3743055555555555</v>
      </c>
      <c r="H38" s="136">
        <f>G38-F38</f>
        <v>0.14513888888888885</v>
      </c>
      <c r="I38" s="136">
        <f>H38-H35</f>
        <v>7.9166666666666663E-2</v>
      </c>
      <c r="J38" s="139">
        <v>4</v>
      </c>
      <c r="K38" s="71">
        <v>128</v>
      </c>
      <c r="L38" s="78" t="str">
        <f>'технические заявки'!G115</f>
        <v>Латыпова Г.Р. Терпиловская И.В.</v>
      </c>
      <c r="M38" s="60"/>
    </row>
    <row r="39" spans="1:13" ht="18" customHeight="1" x14ac:dyDescent="0.25">
      <c r="A39" s="272" t="s">
        <v>178</v>
      </c>
      <c r="B39" s="272"/>
      <c r="C39" s="272"/>
      <c r="D39" s="272"/>
      <c r="E39" s="272"/>
      <c r="F39" s="272"/>
      <c r="G39" s="272"/>
      <c r="H39" s="272"/>
      <c r="I39" s="272"/>
      <c r="J39" s="272"/>
      <c r="K39" s="272"/>
      <c r="L39" s="272"/>
    </row>
    <row r="40" spans="1:13" ht="27" customHeight="1" x14ac:dyDescent="0.25">
      <c r="A40" s="38">
        <v>1</v>
      </c>
      <c r="B40" s="16">
        <v>19</v>
      </c>
      <c r="C40" s="15" t="str">
        <f>'технические заявки'!C47</f>
        <v>Зеленёва Вера</v>
      </c>
      <c r="D40" s="16">
        <f>'технические заявки'!E47</f>
        <v>19</v>
      </c>
      <c r="E40" s="4" t="str">
        <f>'технические заявки'!F47</f>
        <v>Кондинский район</v>
      </c>
      <c r="F40" s="136">
        <v>0.25</v>
      </c>
      <c r="G40" s="136">
        <v>0.40902777777777777</v>
      </c>
      <c r="H40" s="136">
        <f>G40-F40</f>
        <v>0.15902777777777777</v>
      </c>
      <c r="I40" s="136" t="s">
        <v>195</v>
      </c>
      <c r="J40" s="71" t="s">
        <v>196</v>
      </c>
      <c r="K40" s="71">
        <v>150</v>
      </c>
      <c r="L40" s="78" t="str">
        <f>'технические заявки'!G47</f>
        <v>Просвирнин И.А.</v>
      </c>
    </row>
    <row r="41" spans="1:13" ht="27.6" customHeight="1" x14ac:dyDescent="0.25">
      <c r="A41" s="38">
        <v>2</v>
      </c>
      <c r="B41" s="16">
        <v>21</v>
      </c>
      <c r="C41" s="15" t="str">
        <f>'технические заявки'!C97</f>
        <v>Семенова Кира</v>
      </c>
      <c r="D41" s="16">
        <f>'технические заявки'!E97</f>
        <v>16</v>
      </c>
      <c r="E41" s="4" t="str">
        <f>'технические заявки'!F97</f>
        <v>Покачи</v>
      </c>
      <c r="F41" s="136">
        <v>0.27083333333333331</v>
      </c>
      <c r="G41" s="136">
        <v>0.48055555555555557</v>
      </c>
      <c r="H41" s="136">
        <f>G41-F41</f>
        <v>0.20972222222222225</v>
      </c>
      <c r="I41" s="136">
        <f>H41-H40</f>
        <v>5.0694444444444486E-2</v>
      </c>
      <c r="J41" s="71" t="s">
        <v>197</v>
      </c>
      <c r="K41" s="71">
        <v>142</v>
      </c>
      <c r="L41" s="78" t="str">
        <f>'технические заявки'!G97</f>
        <v>Горбунов А.П. Виноградова А.М.</v>
      </c>
    </row>
    <row r="42" spans="1:13" ht="25.15" customHeight="1" x14ac:dyDescent="0.25">
      <c r="A42" s="38">
        <v>3</v>
      </c>
      <c r="B42" s="16">
        <v>20</v>
      </c>
      <c r="C42" s="15" t="str">
        <f>'технические заявки'!C255</f>
        <v>Саражитдинова Яна</v>
      </c>
      <c r="D42" s="16">
        <f>'технические заявки'!E255</f>
        <v>16</v>
      </c>
      <c r="E42" s="4" t="str">
        <f>'технические заявки'!F255</f>
        <v>Нягань</v>
      </c>
      <c r="F42" s="136">
        <v>0.26041666666666669</v>
      </c>
      <c r="G42" s="136">
        <v>0.72291666666666676</v>
      </c>
      <c r="H42" s="136">
        <f>G42-F42</f>
        <v>0.46250000000000008</v>
      </c>
      <c r="I42" s="136">
        <f>H42-H40</f>
        <v>0.30347222222222231</v>
      </c>
      <c r="J42" s="71" t="s">
        <v>198</v>
      </c>
      <c r="K42" s="71">
        <v>134</v>
      </c>
      <c r="L42" s="78" t="str">
        <f>'технические заявки'!G255</f>
        <v>Беляева Е.С.</v>
      </c>
    </row>
    <row r="45" spans="1:13" x14ac:dyDescent="0.25">
      <c r="A45" s="69"/>
      <c r="B45" s="278"/>
      <c r="C45" s="278"/>
      <c r="D45" s="278"/>
      <c r="E45" s="278"/>
      <c r="F45" s="278"/>
      <c r="G45" s="278"/>
      <c r="H45" s="278"/>
      <c r="I45" s="278"/>
      <c r="J45" s="66"/>
      <c r="K45" s="72"/>
      <c r="L45" s="73"/>
    </row>
    <row r="46" spans="1:13" x14ac:dyDescent="0.25">
      <c r="A46" s="1"/>
      <c r="B46" s="271" t="s">
        <v>306</v>
      </c>
      <c r="C46" s="271"/>
      <c r="D46" s="271"/>
      <c r="E46" s="271"/>
      <c r="F46" s="271"/>
      <c r="G46" s="271"/>
      <c r="H46" s="271"/>
      <c r="I46" s="271"/>
      <c r="J46" s="271"/>
      <c r="K46" s="47"/>
    </row>
    <row r="47" spans="1:13" ht="15.75" customHeight="1" x14ac:dyDescent="0.25">
      <c r="A47" s="1"/>
      <c r="B47" s="273"/>
      <c r="C47" s="273"/>
      <c r="D47" s="273"/>
      <c r="E47" s="273"/>
      <c r="F47" s="273"/>
      <c r="G47" s="273"/>
      <c r="H47" s="273"/>
      <c r="I47" s="273"/>
      <c r="J47" s="66"/>
      <c r="K47" s="47"/>
    </row>
    <row r="48" spans="1:13" ht="15.75" customHeight="1" x14ac:dyDescent="0.25">
      <c r="A48" s="1"/>
      <c r="B48" s="270" t="s">
        <v>115</v>
      </c>
      <c r="C48" s="270"/>
      <c r="D48" s="270"/>
      <c r="E48" s="270"/>
      <c r="F48" s="270"/>
      <c r="G48" s="270"/>
      <c r="H48" s="270"/>
      <c r="I48" s="270"/>
      <c r="J48" s="270"/>
      <c r="K48" s="47"/>
    </row>
    <row r="49" spans="1:13" ht="18.75" x14ac:dyDescent="0.3">
      <c r="A49" s="265" t="s">
        <v>199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t="s">
        <v>6</v>
      </c>
    </row>
    <row r="50" spans="1:13" ht="17.25" customHeight="1" x14ac:dyDescent="0.25">
      <c r="A50" s="266" t="s">
        <v>13</v>
      </c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</row>
    <row r="51" spans="1:13" ht="18.75" x14ac:dyDescent="0.25">
      <c r="A51" s="262" t="s">
        <v>302</v>
      </c>
      <c r="B51" s="262"/>
      <c r="C51" s="262"/>
      <c r="D51" s="262"/>
      <c r="E51" s="262"/>
      <c r="F51" s="262"/>
      <c r="G51" s="262"/>
      <c r="H51" s="262"/>
      <c r="I51" s="262"/>
      <c r="J51" s="262"/>
      <c r="K51" s="262"/>
      <c r="L51" s="262"/>
    </row>
    <row r="52" spans="1:13" x14ac:dyDescent="0.25">
      <c r="A52" s="268"/>
      <c r="B52" s="268"/>
      <c r="C52" s="268"/>
      <c r="D52" s="2"/>
      <c r="E52" s="2"/>
      <c r="F52" s="2"/>
      <c r="G52" s="58"/>
      <c r="H52" s="58"/>
      <c r="I52" s="2"/>
      <c r="J52" s="2"/>
      <c r="K52" s="263" t="s">
        <v>177</v>
      </c>
      <c r="L52" s="263"/>
    </row>
    <row r="53" spans="1:13" ht="30.75" customHeight="1" x14ac:dyDescent="0.25">
      <c r="A53" s="11" t="s">
        <v>38</v>
      </c>
      <c r="B53" s="11" t="s">
        <v>5</v>
      </c>
      <c r="C53" s="11" t="s">
        <v>3</v>
      </c>
      <c r="D53" s="11" t="s">
        <v>33</v>
      </c>
      <c r="E53" s="11" t="s">
        <v>4</v>
      </c>
      <c r="F53" s="11" t="s">
        <v>111</v>
      </c>
      <c r="G53" s="11" t="s">
        <v>112</v>
      </c>
      <c r="H53" s="11" t="s">
        <v>18</v>
      </c>
      <c r="I53" s="11" t="s">
        <v>19</v>
      </c>
      <c r="J53" s="11" t="s">
        <v>1</v>
      </c>
      <c r="K53" s="12" t="s">
        <v>2</v>
      </c>
      <c r="L53" s="12" t="s">
        <v>50</v>
      </c>
    </row>
    <row r="54" spans="1:13" ht="18" customHeight="1" x14ac:dyDescent="0.25">
      <c r="A54" s="272" t="s">
        <v>182</v>
      </c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</row>
    <row r="55" spans="1:13" ht="24.6" customHeight="1" x14ac:dyDescent="0.25">
      <c r="A55" s="38">
        <v>1</v>
      </c>
      <c r="B55" s="16">
        <v>26</v>
      </c>
      <c r="C55" s="15" t="str">
        <f>'технические заявки'!C208</f>
        <v>Конева Вероника</v>
      </c>
      <c r="D55" s="16">
        <f>'технические заявки'!E208</f>
        <v>15</v>
      </c>
      <c r="E55" s="16" t="str">
        <f>'технические заявки'!F208</f>
        <v>Сургут 2</v>
      </c>
      <c r="F55" s="136">
        <v>0.375</v>
      </c>
      <c r="G55" s="136">
        <v>0.5</v>
      </c>
      <c r="H55" s="136">
        <f t="shared" ref="H55:H63" si="1">G55-F55</f>
        <v>0.125</v>
      </c>
      <c r="I55" s="136" t="s">
        <v>195</v>
      </c>
      <c r="J55" s="82" t="s">
        <v>196</v>
      </c>
      <c r="K55" s="71">
        <v>150</v>
      </c>
      <c r="L55" s="78" t="str">
        <f>'технические заявки'!G208</f>
        <v>Евдокимов А.С.</v>
      </c>
    </row>
    <row r="56" spans="1:13" ht="25.9" customHeight="1" x14ac:dyDescent="0.25">
      <c r="A56" s="38">
        <v>2</v>
      </c>
      <c r="B56" s="16">
        <v>25</v>
      </c>
      <c r="C56" s="15" t="str">
        <f>'технические заявки'!C228</f>
        <v>Стрелкова Ксения</v>
      </c>
      <c r="D56" s="16">
        <f>'технические заявки'!E228</f>
        <v>15</v>
      </c>
      <c r="E56" s="16" t="str">
        <f>'технические заявки'!F228</f>
        <v>Нижневартовск</v>
      </c>
      <c r="F56" s="136">
        <v>0.36458333333333331</v>
      </c>
      <c r="G56" s="136">
        <v>0.52986111111111112</v>
      </c>
      <c r="H56" s="136">
        <f t="shared" si="1"/>
        <v>0.1652777777777778</v>
      </c>
      <c r="I56" s="136">
        <f>H56-H55</f>
        <v>4.0277777777777801E-2</v>
      </c>
      <c r="J56" s="82" t="s">
        <v>197</v>
      </c>
      <c r="K56" s="71">
        <v>142</v>
      </c>
      <c r="L56" s="78" t="str">
        <f>'технические заявки'!G228</f>
        <v>Абдуллин Р.И.</v>
      </c>
    </row>
    <row r="57" spans="1:13" ht="24" x14ac:dyDescent="0.25">
      <c r="A57" s="38">
        <v>3</v>
      </c>
      <c r="B57" s="16">
        <v>24</v>
      </c>
      <c r="C57" s="15" t="str">
        <f>'технические заявки'!C74</f>
        <v>Стефанович Кристина</v>
      </c>
      <c r="D57" s="16">
        <f>'технические заявки'!E74</f>
        <v>15</v>
      </c>
      <c r="E57" s="16" t="str">
        <f>'технические заявки'!F74</f>
        <v>Мегион</v>
      </c>
      <c r="F57" s="136">
        <v>0.35416666666666669</v>
      </c>
      <c r="G57" s="136">
        <v>0.55208333333333337</v>
      </c>
      <c r="H57" s="136">
        <f t="shared" si="1"/>
        <v>0.19791666666666669</v>
      </c>
      <c r="I57" s="136">
        <f>H57-H55</f>
        <v>7.2916666666666685E-2</v>
      </c>
      <c r="J57" s="82" t="s">
        <v>198</v>
      </c>
      <c r="K57" s="71">
        <v>134</v>
      </c>
      <c r="L57" s="78" t="str">
        <f>'технические заявки'!G74</f>
        <v>Мананников К.В. Мулявина Е.В.</v>
      </c>
    </row>
    <row r="58" spans="1:13" ht="26.45" customHeight="1" x14ac:dyDescent="0.25">
      <c r="A58" s="38">
        <v>4</v>
      </c>
      <c r="B58" s="16">
        <v>23</v>
      </c>
      <c r="C58" s="15" t="str">
        <f>'технические заявки'!C160</f>
        <v>Семененко Екатерина</v>
      </c>
      <c r="D58" s="16">
        <f>'технические заявки'!E160</f>
        <v>13</v>
      </c>
      <c r="E58" s="16" t="str">
        <f>'технические заявки'!F160</f>
        <v>Сургут</v>
      </c>
      <c r="F58" s="136">
        <v>0.34375</v>
      </c>
      <c r="G58" s="136">
        <v>0.54722222222222217</v>
      </c>
      <c r="H58" s="136">
        <f t="shared" si="1"/>
        <v>0.20347222222222217</v>
      </c>
      <c r="I58" s="136">
        <f>H58-H55</f>
        <v>7.8472222222222165E-2</v>
      </c>
      <c r="J58" s="63">
        <v>4</v>
      </c>
      <c r="K58" s="71">
        <v>128</v>
      </c>
      <c r="L58" s="78" t="str">
        <f>'технические заявки'!G160</f>
        <v>Ивин С.В.                 Летин Б.Н.</v>
      </c>
    </row>
    <row r="59" spans="1:13" ht="25.15" customHeight="1" x14ac:dyDescent="0.25">
      <c r="A59" s="38">
        <v>5</v>
      </c>
      <c r="B59" s="16">
        <v>30</v>
      </c>
      <c r="C59" s="15" t="str">
        <f>'технические заявки'!C137</f>
        <v>Ковалева Анна</v>
      </c>
      <c r="D59" s="16">
        <f>'технические заявки'!E137</f>
        <v>14</v>
      </c>
      <c r="E59" s="16" t="str">
        <f>'технические заявки'!F137</f>
        <v>Ханты-Мансийск</v>
      </c>
      <c r="F59" s="136">
        <v>0.41666666666666669</v>
      </c>
      <c r="G59" s="136">
        <v>0.63680555555555551</v>
      </c>
      <c r="H59" s="136">
        <f t="shared" si="1"/>
        <v>0.22013888888888883</v>
      </c>
      <c r="I59" s="136">
        <f>H59-H55</f>
        <v>9.5138888888888828E-2</v>
      </c>
      <c r="J59" s="63">
        <v>5</v>
      </c>
      <c r="K59" s="71">
        <v>122</v>
      </c>
      <c r="L59" s="78" t="str">
        <f>'технические заявки'!G137</f>
        <v>Воробьев А.А.</v>
      </c>
    </row>
    <row r="60" spans="1:13" ht="26.45" customHeight="1" x14ac:dyDescent="0.25">
      <c r="A60" s="38">
        <v>6</v>
      </c>
      <c r="B60" s="16">
        <v>22</v>
      </c>
      <c r="C60" s="15" t="str">
        <f>'технические заявки'!C40</f>
        <v>Зырянова Виктория</v>
      </c>
      <c r="D60" s="16">
        <f>'технические заявки'!E40</f>
        <v>15</v>
      </c>
      <c r="E60" s="16" t="str">
        <f>'технические заявки'!F40</f>
        <v>Кондинский район</v>
      </c>
      <c r="F60" s="136">
        <v>0.33333333333333331</v>
      </c>
      <c r="G60" s="136">
        <v>0.57013888888888886</v>
      </c>
      <c r="H60" s="136">
        <f t="shared" si="1"/>
        <v>0.23680555555555555</v>
      </c>
      <c r="I60" s="136">
        <f>H60-H55</f>
        <v>0.11180555555555555</v>
      </c>
      <c r="J60" s="63">
        <v>6</v>
      </c>
      <c r="K60" s="71">
        <v>116</v>
      </c>
      <c r="L60" s="78" t="str">
        <f>'технические заявки'!G40</f>
        <v>Просвирнин И.А.</v>
      </c>
    </row>
    <row r="61" spans="1:13" ht="24" x14ac:dyDescent="0.25">
      <c r="A61" s="38">
        <v>7</v>
      </c>
      <c r="B61" s="16">
        <v>28</v>
      </c>
      <c r="C61" s="15" t="str">
        <f>'технические заявки'!C161</f>
        <v>Шарипова Линера</v>
      </c>
      <c r="D61" s="16">
        <f>'технические заявки'!E161</f>
        <v>13</v>
      </c>
      <c r="E61" s="16" t="str">
        <f>'технические заявки'!F161</f>
        <v>Сургут</v>
      </c>
      <c r="F61" s="136">
        <v>0.39583333333333331</v>
      </c>
      <c r="G61" s="136">
        <v>0.65</v>
      </c>
      <c r="H61" s="136">
        <f t="shared" si="1"/>
        <v>0.25416666666666671</v>
      </c>
      <c r="I61" s="136">
        <f>H61-H55</f>
        <v>0.12916666666666671</v>
      </c>
      <c r="J61" s="63">
        <v>7</v>
      </c>
      <c r="K61" s="71">
        <v>112</v>
      </c>
      <c r="L61" s="78" t="str">
        <f>'технические заявки'!G161</f>
        <v>Ивин С.В.                 Летин Б.Н.</v>
      </c>
    </row>
    <row r="62" spans="1:13" ht="25.9" customHeight="1" x14ac:dyDescent="0.25">
      <c r="A62" s="38">
        <v>8</v>
      </c>
      <c r="B62" s="16">
        <v>27</v>
      </c>
      <c r="C62" s="15" t="str">
        <f>'технические заявки'!C136</f>
        <v>Нарулина Кристина</v>
      </c>
      <c r="D62" s="16">
        <f>'технические заявки'!E136</f>
        <v>13</v>
      </c>
      <c r="E62" s="16" t="str">
        <f>'технические заявки'!F136</f>
        <v>Ханты-Мансийск</v>
      </c>
      <c r="F62" s="136">
        <v>0.38541666666666669</v>
      </c>
      <c r="G62" s="136">
        <v>0.64097222222222217</v>
      </c>
      <c r="H62" s="136">
        <f t="shared" si="1"/>
        <v>0.25555555555555548</v>
      </c>
      <c r="I62" s="136">
        <f>H62-H55</f>
        <v>0.13055555555555548</v>
      </c>
      <c r="J62" s="63">
        <v>8</v>
      </c>
      <c r="K62" s="71">
        <v>108</v>
      </c>
      <c r="L62" s="78" t="str">
        <f>'технические заявки'!G136</f>
        <v>Воробьев А.А.</v>
      </c>
    </row>
    <row r="63" spans="1:13" ht="24.6" customHeight="1" x14ac:dyDescent="0.25">
      <c r="A63" s="38">
        <v>9</v>
      </c>
      <c r="B63" s="16">
        <v>29</v>
      </c>
      <c r="C63" s="15" t="str">
        <f>'технические заявки'!C114</f>
        <v>Есаулкова Дарья</v>
      </c>
      <c r="D63" s="16">
        <f>'технические заявки'!E114</f>
        <v>13</v>
      </c>
      <c r="E63" s="16" t="str">
        <f>'технические заявки'!F114</f>
        <v>Урай</v>
      </c>
      <c r="F63" s="136">
        <v>0.40625</v>
      </c>
      <c r="G63" s="136">
        <v>0.75277777777777777</v>
      </c>
      <c r="H63" s="136">
        <f t="shared" si="1"/>
        <v>0.34652777777777777</v>
      </c>
      <c r="I63" s="136">
        <f>H63-H55</f>
        <v>0.22152777777777777</v>
      </c>
      <c r="J63" s="63">
        <v>9</v>
      </c>
      <c r="K63" s="71">
        <v>104</v>
      </c>
      <c r="L63" s="78" t="str">
        <f>'технические заявки'!G114</f>
        <v>Латыпова Г.Р. Терпиловская И.В.</v>
      </c>
    </row>
    <row r="64" spans="1:13" ht="15.75" x14ac:dyDescent="0.25">
      <c r="A64" s="261" t="s">
        <v>183</v>
      </c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</row>
    <row r="65" spans="1:17" ht="24" customHeight="1" x14ac:dyDescent="0.25">
      <c r="A65" s="38">
        <v>1</v>
      </c>
      <c r="B65" s="16">
        <v>33</v>
      </c>
      <c r="C65" s="15" t="str">
        <f>'технические заявки'!C15</f>
        <v>Кондратов Евгений</v>
      </c>
      <c r="D65" s="16">
        <f>'технические заявки'!E15</f>
        <v>13</v>
      </c>
      <c r="E65" s="16" t="str">
        <f>'технические заявки'!F15</f>
        <v>Березовский район</v>
      </c>
      <c r="F65" s="136">
        <v>0.44791666666666669</v>
      </c>
      <c r="G65" s="136">
        <v>0.72152777777777777</v>
      </c>
      <c r="H65" s="136">
        <f>G65-F65</f>
        <v>0.27361111111111108</v>
      </c>
      <c r="I65" s="136" t="s">
        <v>195</v>
      </c>
      <c r="J65" s="71" t="s">
        <v>196</v>
      </c>
      <c r="K65" s="71">
        <v>150</v>
      </c>
      <c r="L65" s="78" t="str">
        <f>'технические заявки'!G15</f>
        <v>Шуматбаев В.А.</v>
      </c>
    </row>
    <row r="66" spans="1:17" ht="24" customHeight="1" x14ac:dyDescent="0.25">
      <c r="A66" s="38">
        <v>2</v>
      </c>
      <c r="B66" s="16">
        <v>36</v>
      </c>
      <c r="C66" s="15" t="str">
        <f>'технические заявки'!C73</f>
        <v>Худоян Андранник</v>
      </c>
      <c r="D66" s="16">
        <f>'технические заявки'!E73</f>
        <v>15</v>
      </c>
      <c r="E66" s="16" t="str">
        <f>'технические заявки'!F73</f>
        <v>Мегион</v>
      </c>
      <c r="F66" s="136">
        <v>0.47916666666666669</v>
      </c>
      <c r="G66" s="136">
        <v>0.82013888888888886</v>
      </c>
      <c r="H66" s="136">
        <f>G66-F66</f>
        <v>0.34097222222222218</v>
      </c>
      <c r="I66" s="136">
        <f>H66-H65</f>
        <v>6.7361111111111094E-2</v>
      </c>
      <c r="J66" s="71" t="s">
        <v>197</v>
      </c>
      <c r="K66" s="71">
        <v>142</v>
      </c>
      <c r="L66" s="78" t="str">
        <f>'технические заявки'!G73</f>
        <v>Мананников К.В.</v>
      </c>
    </row>
    <row r="67" spans="1:17" ht="24.6" customHeight="1" x14ac:dyDescent="0.25">
      <c r="A67" s="38">
        <v>3</v>
      </c>
      <c r="B67" s="16">
        <v>31</v>
      </c>
      <c r="C67" s="15" t="str">
        <f>'технические заявки'!C69</f>
        <v>Крохин Максим</v>
      </c>
      <c r="D67" s="16">
        <f>'технические заявки'!E69</f>
        <v>13</v>
      </c>
      <c r="E67" s="16" t="str">
        <f>'технические заявки'!F69</f>
        <v>Мегион</v>
      </c>
      <c r="F67" s="136">
        <v>0.42708333333333331</v>
      </c>
      <c r="G67" s="136">
        <v>0.77222222222222225</v>
      </c>
      <c r="H67" s="136">
        <f>G67-F67</f>
        <v>0.34513888888888894</v>
      </c>
      <c r="I67" s="136">
        <f>H67-H65</f>
        <v>7.1527777777777857E-2</v>
      </c>
      <c r="J67" s="71" t="s">
        <v>198</v>
      </c>
      <c r="K67" s="71">
        <v>134</v>
      </c>
      <c r="L67" s="78" t="str">
        <f>'технические заявки'!G69</f>
        <v>Мананников К.В.</v>
      </c>
    </row>
    <row r="68" spans="1:17" ht="25.15" customHeight="1" x14ac:dyDescent="0.25">
      <c r="A68" s="38">
        <v>4</v>
      </c>
      <c r="B68" s="16">
        <v>35</v>
      </c>
      <c r="C68" s="15" t="str">
        <f>'технические заявки'!C41</f>
        <v>Красников Алексей</v>
      </c>
      <c r="D68" s="16">
        <f>'технические заявки'!E41</f>
        <v>13</v>
      </c>
      <c r="E68" s="16" t="str">
        <f>'технические заявки'!F41</f>
        <v>Кондинский район</v>
      </c>
      <c r="F68" s="136">
        <v>0.46875</v>
      </c>
      <c r="G68" s="136">
        <v>0.88958333333333339</v>
      </c>
      <c r="H68" s="136">
        <f>G68-F68</f>
        <v>0.42083333333333339</v>
      </c>
      <c r="I68" s="136">
        <f>H68-H65</f>
        <v>0.14722222222222231</v>
      </c>
      <c r="J68" s="63">
        <v>4</v>
      </c>
      <c r="K68" s="71">
        <v>128</v>
      </c>
      <c r="L68" s="78" t="str">
        <f>'технические заявки'!G41</f>
        <v>Просвирнин И.А.</v>
      </c>
    </row>
    <row r="69" spans="1:17" ht="28.15" customHeight="1" x14ac:dyDescent="0.25">
      <c r="A69" s="38">
        <v>5</v>
      </c>
      <c r="B69" s="16">
        <v>34</v>
      </c>
      <c r="C69" s="15" t="str">
        <f>'технические заявки'!C252</f>
        <v>Шайхинуров Ильнур</v>
      </c>
      <c r="D69" s="16">
        <f>'технические заявки'!E252</f>
        <v>13</v>
      </c>
      <c r="E69" s="16" t="str">
        <f>'технические заявки'!F252</f>
        <v>Нягань</v>
      </c>
      <c r="F69" s="136">
        <v>0.45833333333333331</v>
      </c>
      <c r="G69" s="136">
        <v>0.90138888888888891</v>
      </c>
      <c r="H69" s="136">
        <f>G69-F69</f>
        <v>0.44305555555555559</v>
      </c>
      <c r="I69" s="136">
        <f>H69-H65</f>
        <v>0.16944444444444451</v>
      </c>
      <c r="J69" s="63">
        <v>5</v>
      </c>
      <c r="K69" s="71">
        <v>122</v>
      </c>
      <c r="L69" s="78" t="str">
        <f>'технические заявки'!G252</f>
        <v>Беляева Е.С.</v>
      </c>
    </row>
    <row r="70" spans="1:17" ht="28.15" customHeight="1" x14ac:dyDescent="0.25">
      <c r="A70" s="38">
        <v>6</v>
      </c>
      <c r="B70" s="16">
        <v>32</v>
      </c>
      <c r="C70" s="15" t="str">
        <f>'технические заявки'!C251</f>
        <v>Новаков Артем</v>
      </c>
      <c r="D70" s="16">
        <f>'технические заявки'!E251</f>
        <v>15</v>
      </c>
      <c r="E70" s="16" t="str">
        <f>'технические заявки'!F251</f>
        <v>Нягань</v>
      </c>
      <c r="F70" s="136">
        <v>0.4375</v>
      </c>
      <c r="G70" s="136" t="s">
        <v>204</v>
      </c>
      <c r="H70" s="136" t="s">
        <v>195</v>
      </c>
      <c r="I70" s="136" t="s">
        <v>195</v>
      </c>
      <c r="J70" s="136" t="s">
        <v>195</v>
      </c>
      <c r="K70" s="136" t="s">
        <v>195</v>
      </c>
      <c r="L70" s="78" t="str">
        <f>'технические заявки'!G251</f>
        <v>Беляева Е.С.</v>
      </c>
    </row>
    <row r="73" spans="1:17" ht="14.25" customHeight="1" x14ac:dyDescent="0.25">
      <c r="A73" s="1"/>
      <c r="B73" s="50"/>
      <c r="C73" s="56"/>
      <c r="G73" s="59"/>
      <c r="H73" s="59"/>
      <c r="I73" s="8"/>
      <c r="J73" s="8"/>
      <c r="K73" s="8"/>
    </row>
    <row r="74" spans="1:17" ht="15.75" customHeight="1" x14ac:dyDescent="0.25">
      <c r="A74" s="1"/>
      <c r="B74" s="271" t="s">
        <v>306</v>
      </c>
      <c r="C74" s="271"/>
      <c r="D74" s="271"/>
      <c r="E74" s="271"/>
      <c r="F74" s="271"/>
      <c r="G74" s="271"/>
      <c r="H74" s="271"/>
      <c r="I74" s="271"/>
      <c r="J74" s="271"/>
      <c r="L74" s="54"/>
    </row>
    <row r="75" spans="1:17" ht="15.75" x14ac:dyDescent="0.25">
      <c r="C75" s="273"/>
      <c r="D75" s="273"/>
      <c r="E75" s="273"/>
      <c r="F75" s="273"/>
      <c r="G75" s="273"/>
      <c r="H75" s="273"/>
      <c r="I75" s="273"/>
      <c r="J75" s="273"/>
      <c r="L75" s="55"/>
      <c r="Q75" t="s">
        <v>6</v>
      </c>
    </row>
    <row r="76" spans="1:17" ht="15.75" customHeight="1" x14ac:dyDescent="0.25">
      <c r="B76" s="270" t="s">
        <v>115</v>
      </c>
      <c r="C76" s="270"/>
      <c r="D76" s="270"/>
      <c r="E76" s="270"/>
      <c r="F76" s="270"/>
      <c r="G76" s="270"/>
      <c r="H76" s="270"/>
      <c r="I76" s="270"/>
      <c r="J76" s="270"/>
      <c r="L76" s="55"/>
    </row>
    <row r="77" spans="1:17" ht="15.75" x14ac:dyDescent="0.25">
      <c r="A77" s="274" t="s">
        <v>199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</row>
    <row r="78" spans="1:17" ht="15.75" x14ac:dyDescent="0.25">
      <c r="A78" s="275" t="s">
        <v>13</v>
      </c>
      <c r="B78" s="275"/>
      <c r="C78" s="275"/>
      <c r="D78" s="275"/>
      <c r="E78" s="275"/>
      <c r="F78" s="275"/>
      <c r="G78" s="275"/>
      <c r="H78" s="275"/>
      <c r="I78" s="275"/>
      <c r="J78" s="275"/>
      <c r="K78" s="275"/>
      <c r="L78" s="275"/>
    </row>
    <row r="79" spans="1:17" ht="15.75" x14ac:dyDescent="0.25">
      <c r="A79" s="276" t="s">
        <v>303</v>
      </c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</row>
    <row r="80" spans="1:17" x14ac:dyDescent="0.25">
      <c r="A80" s="268"/>
      <c r="B80" s="268"/>
      <c r="C80" s="268"/>
      <c r="D80" s="2"/>
      <c r="E80" s="2"/>
      <c r="F80" s="2"/>
      <c r="G80" s="58"/>
      <c r="H80" s="58"/>
      <c r="I80" s="2"/>
      <c r="J80" s="2"/>
      <c r="K80" s="263" t="s">
        <v>177</v>
      </c>
      <c r="L80" s="263"/>
    </row>
    <row r="81" spans="1:12" ht="24.75" customHeight="1" x14ac:dyDescent="0.25">
      <c r="A81" s="172" t="s">
        <v>38</v>
      </c>
      <c r="B81" s="172" t="s">
        <v>5</v>
      </c>
      <c r="C81" s="172" t="s">
        <v>3</v>
      </c>
      <c r="D81" s="172" t="s">
        <v>33</v>
      </c>
      <c r="E81" s="172" t="s">
        <v>4</v>
      </c>
      <c r="F81" s="172" t="s">
        <v>111</v>
      </c>
      <c r="G81" s="172" t="s">
        <v>112</v>
      </c>
      <c r="H81" s="172" t="s">
        <v>18</v>
      </c>
      <c r="I81" s="172" t="s">
        <v>19</v>
      </c>
      <c r="J81" s="172" t="s">
        <v>1</v>
      </c>
      <c r="K81" s="173" t="s">
        <v>2</v>
      </c>
      <c r="L81" s="173" t="s">
        <v>50</v>
      </c>
    </row>
    <row r="82" spans="1:12" ht="15.75" x14ac:dyDescent="0.25">
      <c r="A82" s="272" t="s">
        <v>184</v>
      </c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</row>
    <row r="83" spans="1:12" ht="24" x14ac:dyDescent="0.25">
      <c r="A83" s="38">
        <v>1</v>
      </c>
      <c r="B83" s="16">
        <v>37</v>
      </c>
      <c r="C83" s="15" t="str">
        <f>'технические заявки'!C159</f>
        <v>Колбина Анастасия</v>
      </c>
      <c r="D83" s="16">
        <f>'технические заявки'!E159</f>
        <v>17</v>
      </c>
      <c r="E83" s="16" t="str">
        <f>'технические заявки'!F159</f>
        <v>Сургут</v>
      </c>
      <c r="F83" s="136">
        <v>0.54166666666666663</v>
      </c>
      <c r="G83" s="136">
        <v>0.85763888888888884</v>
      </c>
      <c r="H83" s="136">
        <f>G83-F83</f>
        <v>0.31597222222222221</v>
      </c>
      <c r="I83" s="136" t="s">
        <v>195</v>
      </c>
      <c r="J83" s="71" t="s">
        <v>196</v>
      </c>
      <c r="K83" s="71">
        <v>150</v>
      </c>
      <c r="L83" s="78" t="str">
        <f>'технические заявки'!G159</f>
        <v>Ивин С.В.                 Летин Б.Н.</v>
      </c>
    </row>
    <row r="84" spans="1:12" ht="24" x14ac:dyDescent="0.25">
      <c r="A84" s="38">
        <v>2</v>
      </c>
      <c r="B84" s="16">
        <v>38</v>
      </c>
      <c r="C84" s="15" t="str">
        <f>'технические заявки'!C164</f>
        <v>Семененко Дарья</v>
      </c>
      <c r="D84" s="16">
        <f>'технические заявки'!E164</f>
        <v>16</v>
      </c>
      <c r="E84" s="16" t="str">
        <f>'технические заявки'!F164</f>
        <v>Сургут</v>
      </c>
      <c r="F84" s="136">
        <v>0.55208333333333337</v>
      </c>
      <c r="G84" s="136">
        <v>0.93888888888888899</v>
      </c>
      <c r="H84" s="136">
        <f t="shared" ref="H84" si="2">G84-F84</f>
        <v>0.38680555555555562</v>
      </c>
      <c r="I84" s="136">
        <f>H84-H83</f>
        <v>7.0833333333333415E-2</v>
      </c>
      <c r="J84" s="71" t="s">
        <v>197</v>
      </c>
      <c r="K84" s="71">
        <v>142</v>
      </c>
      <c r="L84" s="78" t="str">
        <f>'технические заявки'!G164</f>
        <v>Ивин С.В.                 Летин Б.Н.</v>
      </c>
    </row>
    <row r="85" spans="1:12" ht="24" x14ac:dyDescent="0.25">
      <c r="A85" s="38">
        <v>3</v>
      </c>
      <c r="B85" s="16">
        <v>40</v>
      </c>
      <c r="C85" s="15" t="str">
        <f>'технические заявки'!C163</f>
        <v>Клубачук Анна</v>
      </c>
      <c r="D85" s="16">
        <f>'технические заявки'!E163</f>
        <v>19</v>
      </c>
      <c r="E85" s="16" t="str">
        <f>'технические заявки'!F163</f>
        <v>Сургут</v>
      </c>
      <c r="F85" s="136">
        <v>0.57291666666666663</v>
      </c>
      <c r="G85" s="140" t="s">
        <v>224</v>
      </c>
      <c r="H85" s="136">
        <f>G85-F85</f>
        <v>0.50902777777777775</v>
      </c>
      <c r="I85" s="136">
        <f>H85-H83</f>
        <v>0.19305555555555554</v>
      </c>
      <c r="J85" s="82" t="s">
        <v>198</v>
      </c>
      <c r="K85" s="71">
        <v>134</v>
      </c>
      <c r="L85" s="78" t="str">
        <f>'технические заявки'!G163</f>
        <v>Ивин С.В.                 Летин Б.Н.</v>
      </c>
    </row>
    <row r="86" spans="1:12" ht="19.5" customHeight="1" x14ac:dyDescent="0.25">
      <c r="A86" s="38">
        <v>4</v>
      </c>
      <c r="B86" s="16">
        <v>39</v>
      </c>
      <c r="C86" s="15" t="str">
        <f>'технические заявки'!C207</f>
        <v>Бурасова Вероника</v>
      </c>
      <c r="D86" s="16">
        <f>'технические заявки'!E207</f>
        <v>17</v>
      </c>
      <c r="E86" s="16" t="str">
        <f>'технические заявки'!F207</f>
        <v>Сургут 2</v>
      </c>
      <c r="F86" s="136">
        <v>0.5625</v>
      </c>
      <c r="G86" s="140" t="s">
        <v>204</v>
      </c>
      <c r="H86" s="136" t="s">
        <v>195</v>
      </c>
      <c r="I86" s="136" t="s">
        <v>195</v>
      </c>
      <c r="J86" s="136" t="s">
        <v>195</v>
      </c>
      <c r="K86" s="136" t="s">
        <v>195</v>
      </c>
      <c r="L86" s="78" t="str">
        <f>'технические заявки'!G207</f>
        <v>Евдокимов А.С.</v>
      </c>
    </row>
    <row r="87" spans="1:12" ht="15.75" x14ac:dyDescent="0.25">
      <c r="A87" s="272" t="s">
        <v>185</v>
      </c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</row>
    <row r="88" spans="1:12" ht="21.6" customHeight="1" x14ac:dyDescent="0.25">
      <c r="A88" s="38">
        <v>1</v>
      </c>
      <c r="B88" s="16">
        <v>48</v>
      </c>
      <c r="C88" s="15" t="str">
        <f>'технические заявки'!C158</f>
        <v>Мелкозеров Георгий</v>
      </c>
      <c r="D88" s="16">
        <f>'технические заявки'!E158</f>
        <v>19</v>
      </c>
      <c r="E88" s="16" t="str">
        <f>'технические заявки'!F158</f>
        <v>Сургут</v>
      </c>
      <c r="F88" s="136">
        <v>0.65625</v>
      </c>
      <c r="G88" s="140" t="s">
        <v>200</v>
      </c>
      <c r="H88" s="136">
        <f t="shared" ref="H88:H111" si="3">G88-F88</f>
        <v>0.35624999999999996</v>
      </c>
      <c r="I88" s="136" t="s">
        <v>195</v>
      </c>
      <c r="J88" s="71" t="s">
        <v>196</v>
      </c>
      <c r="K88" s="71">
        <v>150</v>
      </c>
      <c r="L88" s="78" t="str">
        <f>'технические заявки'!G158</f>
        <v>Ивин С.В.                 Летин Б.Н.</v>
      </c>
    </row>
    <row r="89" spans="1:12" ht="17.25" customHeight="1" x14ac:dyDescent="0.25">
      <c r="A89" s="38">
        <v>2</v>
      </c>
      <c r="B89" s="16">
        <v>63</v>
      </c>
      <c r="C89" s="15" t="str">
        <f>'технические заявки'!C17</f>
        <v>Злыгостев Сергей</v>
      </c>
      <c r="D89" s="16">
        <f>'технические заявки'!E17</f>
        <v>18</v>
      </c>
      <c r="E89" s="16" t="str">
        <f>'технические заявки'!F17</f>
        <v>Березовский район</v>
      </c>
      <c r="F89" s="136">
        <v>0.8125</v>
      </c>
      <c r="G89" s="140" t="s">
        <v>208</v>
      </c>
      <c r="H89" s="136">
        <f t="shared" si="3"/>
        <v>0.4013888888888888</v>
      </c>
      <c r="I89" s="136">
        <f>H89-H88</f>
        <v>4.513888888888884E-2</v>
      </c>
      <c r="J89" s="71" t="s">
        <v>197</v>
      </c>
      <c r="K89" s="71">
        <v>142</v>
      </c>
      <c r="L89" s="78" t="str">
        <f>'технические заявки'!G17</f>
        <v>Шуматбаев В.А.</v>
      </c>
    </row>
    <row r="90" spans="1:12" ht="19.5" customHeight="1" x14ac:dyDescent="0.25">
      <c r="A90" s="38">
        <v>3</v>
      </c>
      <c r="B90" s="16">
        <v>61</v>
      </c>
      <c r="C90" s="15" t="str">
        <f>'технические заявки'!C209</f>
        <v>Мыльников Максим</v>
      </c>
      <c r="D90" s="16">
        <f>'технические заявки'!E209</f>
        <v>17</v>
      </c>
      <c r="E90" s="16" t="str">
        <f>'технические заявки'!F209</f>
        <v>Сургут 2</v>
      </c>
      <c r="F90" s="136">
        <v>0.79166666666666663</v>
      </c>
      <c r="G90" s="140" t="s">
        <v>209</v>
      </c>
      <c r="H90" s="136">
        <f t="shared" si="3"/>
        <v>0.4243055555555556</v>
      </c>
      <c r="I90" s="136">
        <f>H90-H88</f>
        <v>6.8055555555555647E-2</v>
      </c>
      <c r="J90" s="71" t="s">
        <v>198</v>
      </c>
      <c r="K90" s="71">
        <v>134</v>
      </c>
      <c r="L90" s="78" t="str">
        <f>'технические заявки'!G209</f>
        <v>Евдокимов А.С.</v>
      </c>
    </row>
    <row r="91" spans="1:12" ht="18" customHeight="1" x14ac:dyDescent="0.25">
      <c r="A91" s="38">
        <v>4</v>
      </c>
      <c r="B91" s="16">
        <v>59</v>
      </c>
      <c r="C91" s="15" t="str">
        <f>'технические заявки'!C16</f>
        <v>Молотков Дмитрий</v>
      </c>
      <c r="D91" s="16">
        <f>'технические заявки'!E16</f>
        <v>17</v>
      </c>
      <c r="E91" s="16" t="str">
        <f>'технические заявки'!F16</f>
        <v>Березовский район</v>
      </c>
      <c r="F91" s="136">
        <v>0.77083333333333337</v>
      </c>
      <c r="G91" s="140" t="s">
        <v>207</v>
      </c>
      <c r="H91" s="136">
        <f t="shared" si="3"/>
        <v>0.42986111111111114</v>
      </c>
      <c r="I91" s="136">
        <f>H91-H88</f>
        <v>7.3611111111111183E-2</v>
      </c>
      <c r="J91" s="63">
        <v>4</v>
      </c>
      <c r="K91" s="71">
        <v>128</v>
      </c>
      <c r="L91" s="78" t="str">
        <f>'технические заявки'!G16</f>
        <v>Шуматбаев В.А.</v>
      </c>
    </row>
    <row r="92" spans="1:12" ht="18" customHeight="1" x14ac:dyDescent="0.25">
      <c r="A92" s="38">
        <v>5</v>
      </c>
      <c r="B92" s="16">
        <v>44</v>
      </c>
      <c r="C92" s="15" t="str">
        <f>'технические заявки'!C12</f>
        <v>Гусев Кирилл</v>
      </c>
      <c r="D92" s="16">
        <f>'технические заявки'!E12</f>
        <v>17</v>
      </c>
      <c r="E92" s="16" t="str">
        <f>'технические заявки'!F12</f>
        <v>Березовский район</v>
      </c>
      <c r="F92" s="136">
        <v>0.61458333333333337</v>
      </c>
      <c r="G92" s="140" t="s">
        <v>202</v>
      </c>
      <c r="H92" s="136">
        <f t="shared" si="3"/>
        <v>0.44652777777777775</v>
      </c>
      <c r="I92" s="136">
        <f>H92-H88</f>
        <v>9.027777777777779E-2</v>
      </c>
      <c r="J92" s="63">
        <v>5</v>
      </c>
      <c r="K92" s="71">
        <v>122</v>
      </c>
      <c r="L92" s="78" t="str">
        <f>'технические заявки'!G12</f>
        <v>Шуматбаев В.А.</v>
      </c>
    </row>
    <row r="93" spans="1:12" ht="18.75" customHeight="1" x14ac:dyDescent="0.25">
      <c r="A93" s="38">
        <v>6</v>
      </c>
      <c r="B93" s="16">
        <v>56</v>
      </c>
      <c r="C93" s="15" t="str">
        <f>'технические заявки'!C14</f>
        <v>Авдиенко Игорь</v>
      </c>
      <c r="D93" s="16">
        <f>'технические заявки'!E14</f>
        <v>16</v>
      </c>
      <c r="E93" s="16" t="str">
        <f>'технические заявки'!F14</f>
        <v>Березовский район</v>
      </c>
      <c r="F93" s="136">
        <v>0.73958333333333337</v>
      </c>
      <c r="G93" s="140" t="s">
        <v>205</v>
      </c>
      <c r="H93" s="136">
        <f t="shared" si="3"/>
        <v>0.45000000000000007</v>
      </c>
      <c r="I93" s="136">
        <f>H93-H88</f>
        <v>9.3750000000000111E-2</v>
      </c>
      <c r="J93" s="63">
        <v>6</v>
      </c>
      <c r="K93" s="71">
        <v>116</v>
      </c>
      <c r="L93" s="78" t="str">
        <f>'технические заявки'!G14</f>
        <v>Шуматбаев В.А.</v>
      </c>
    </row>
    <row r="94" spans="1:12" ht="18.75" customHeight="1" x14ac:dyDescent="0.25">
      <c r="A94" s="38">
        <v>7</v>
      </c>
      <c r="B94" s="16">
        <v>50</v>
      </c>
      <c r="C94" s="15" t="str">
        <f>'технические заявки'!C13</f>
        <v>Гусев Артем</v>
      </c>
      <c r="D94" s="16">
        <f>'технические заявки'!E13</f>
        <v>18</v>
      </c>
      <c r="E94" s="16" t="str">
        <f>'технические заявки'!F13</f>
        <v>Березовский район</v>
      </c>
      <c r="F94" s="136">
        <v>0.67708333333333337</v>
      </c>
      <c r="G94" s="140" t="s">
        <v>203</v>
      </c>
      <c r="H94" s="136">
        <f t="shared" si="3"/>
        <v>0.46041666666666659</v>
      </c>
      <c r="I94" s="136">
        <f>H94-H88</f>
        <v>0.10416666666666663</v>
      </c>
      <c r="J94" s="63">
        <v>7</v>
      </c>
      <c r="K94" s="71">
        <v>112</v>
      </c>
      <c r="L94" s="78" t="str">
        <f>'технические заявки'!G13</f>
        <v>Шуматбаев В.А.</v>
      </c>
    </row>
    <row r="95" spans="1:12" ht="18.75" customHeight="1" x14ac:dyDescent="0.25">
      <c r="A95" s="38">
        <v>8</v>
      </c>
      <c r="B95" s="16">
        <v>41</v>
      </c>
      <c r="C95" s="15" t="str">
        <f>'технические заявки'!C11</f>
        <v>Аниськов Владимир</v>
      </c>
      <c r="D95" s="16">
        <f>'технические заявки'!E11</f>
        <v>16</v>
      </c>
      <c r="E95" s="16" t="str">
        <f>'технические заявки'!F11</f>
        <v>Березовский район</v>
      </c>
      <c r="F95" s="136">
        <v>0.58333333333333337</v>
      </c>
      <c r="G95" s="140" t="s">
        <v>201</v>
      </c>
      <c r="H95" s="136">
        <f t="shared" si="3"/>
        <v>0.46805555555555556</v>
      </c>
      <c r="I95" s="136">
        <f>H95-H88</f>
        <v>0.1118055555555556</v>
      </c>
      <c r="J95" s="63">
        <v>8</v>
      </c>
      <c r="K95" s="71">
        <v>108</v>
      </c>
      <c r="L95" s="78" t="str">
        <f>'технические заявки'!G11</f>
        <v>Шуматбаев В.А.</v>
      </c>
    </row>
    <row r="96" spans="1:12" ht="17.25" customHeight="1" x14ac:dyDescent="0.25">
      <c r="A96" s="38">
        <v>9</v>
      </c>
      <c r="B96" s="16">
        <v>47</v>
      </c>
      <c r="C96" s="15" t="str">
        <f>'технические заявки'!C229</f>
        <v>Почанов Сергей</v>
      </c>
      <c r="D96" s="16">
        <f>'технические заявки'!E229</f>
        <v>16</v>
      </c>
      <c r="E96" s="16" t="str">
        <f>'технические заявки'!F229</f>
        <v>Нижневартовск</v>
      </c>
      <c r="F96" s="136">
        <v>0.64583333333333337</v>
      </c>
      <c r="G96" s="140" t="s">
        <v>203</v>
      </c>
      <c r="H96" s="136">
        <f t="shared" si="3"/>
        <v>0.49166666666666659</v>
      </c>
      <c r="I96" s="136">
        <f>H96-H88</f>
        <v>0.13541666666666663</v>
      </c>
      <c r="J96" s="63">
        <v>9</v>
      </c>
      <c r="K96" s="71">
        <v>104</v>
      </c>
      <c r="L96" s="78" t="str">
        <f>'технические заявки'!G229</f>
        <v>Абдуллин Р.И.</v>
      </c>
    </row>
    <row r="97" spans="1:12" ht="19.5" customHeight="1" x14ac:dyDescent="0.25">
      <c r="A97" s="38">
        <v>10</v>
      </c>
      <c r="B97" s="16">
        <v>52</v>
      </c>
      <c r="C97" s="15" t="str">
        <f>'технические заявки'!C135</f>
        <v>Першин Виталий</v>
      </c>
      <c r="D97" s="16">
        <f>'технические заявки'!E135</f>
        <v>17</v>
      </c>
      <c r="E97" s="16" t="str">
        <f>'технические заявки'!F135</f>
        <v>Ханты-Мансийск</v>
      </c>
      <c r="F97" s="136">
        <v>0.69791666666666663</v>
      </c>
      <c r="G97" s="140" t="s">
        <v>206</v>
      </c>
      <c r="H97" s="136">
        <f t="shared" si="3"/>
        <v>0.49722222222222234</v>
      </c>
      <c r="I97" s="136">
        <f>H97-H88</f>
        <v>0.14097222222222239</v>
      </c>
      <c r="J97" s="63">
        <v>10</v>
      </c>
      <c r="K97" s="71">
        <v>100</v>
      </c>
      <c r="L97" s="78" t="str">
        <f>'технические заявки'!G135</f>
        <v>Воробьев А.А.</v>
      </c>
    </row>
    <row r="98" spans="1:12" ht="18.75" customHeight="1" x14ac:dyDescent="0.25">
      <c r="A98" s="38">
        <v>11</v>
      </c>
      <c r="B98" s="16">
        <v>64</v>
      </c>
      <c r="C98" s="15" t="str">
        <f>'технические заявки'!C250</f>
        <v>Шайхинуров Артем</v>
      </c>
      <c r="D98" s="16">
        <f>'технические заявки'!E250</f>
        <v>16</v>
      </c>
      <c r="E98" s="16" t="str">
        <f>'технические заявки'!F250</f>
        <v>Нягань</v>
      </c>
      <c r="F98" s="136">
        <v>0.82291666666666663</v>
      </c>
      <c r="G98" s="140" t="s">
        <v>218</v>
      </c>
      <c r="H98" s="136">
        <f t="shared" si="3"/>
        <v>0.61736111111111136</v>
      </c>
      <c r="I98" s="136">
        <f>H98-H88</f>
        <v>0.2611111111111114</v>
      </c>
      <c r="J98" s="63">
        <v>11</v>
      </c>
      <c r="K98" s="71">
        <v>96</v>
      </c>
      <c r="L98" s="78" t="str">
        <f>'технические заявки'!G250</f>
        <v>Беляева Е.С.</v>
      </c>
    </row>
    <row r="99" spans="1:12" ht="17.25" customHeight="1" x14ac:dyDescent="0.25">
      <c r="A99" s="38">
        <v>12</v>
      </c>
      <c r="B99" s="16">
        <v>58</v>
      </c>
      <c r="C99" s="15" t="str">
        <f>'технические заявки'!C249</f>
        <v>Тальников Артем</v>
      </c>
      <c r="D99" s="16">
        <f>'технические заявки'!E249</f>
        <v>16</v>
      </c>
      <c r="E99" s="16" t="str">
        <f>'технические заявки'!F249</f>
        <v>Нягань</v>
      </c>
      <c r="F99" s="136">
        <v>0.76041666666666663</v>
      </c>
      <c r="G99" s="140" t="s">
        <v>221</v>
      </c>
      <c r="H99" s="136">
        <f t="shared" si="3"/>
        <v>0.62847222222222243</v>
      </c>
      <c r="I99" s="136">
        <f>H99-H88</f>
        <v>0.27222222222222248</v>
      </c>
      <c r="J99" s="63">
        <v>12</v>
      </c>
      <c r="K99" s="71">
        <v>92</v>
      </c>
      <c r="L99" s="78" t="str">
        <f>'технические заявки'!G249</f>
        <v>Беляева Е.С.</v>
      </c>
    </row>
    <row r="100" spans="1:12" ht="20.25" customHeight="1" x14ac:dyDescent="0.25">
      <c r="A100" s="38">
        <v>13</v>
      </c>
      <c r="B100" s="16">
        <v>54</v>
      </c>
      <c r="C100" s="15" t="str">
        <f>'технические заявки'!C43</f>
        <v>Макаров Максим</v>
      </c>
      <c r="D100" s="16">
        <f>'технические заявки'!E43</f>
        <v>16</v>
      </c>
      <c r="E100" s="16" t="str">
        <f>'технические заявки'!F43</f>
        <v>Кондинский район</v>
      </c>
      <c r="F100" s="136">
        <v>0.71875</v>
      </c>
      <c r="G100" s="140" t="s">
        <v>212</v>
      </c>
      <c r="H100" s="136">
        <f t="shared" si="3"/>
        <v>0.6298611111111112</v>
      </c>
      <c r="I100" s="136">
        <f>H100-H88</f>
        <v>0.27361111111111125</v>
      </c>
      <c r="J100" s="63">
        <v>13</v>
      </c>
      <c r="K100" s="71">
        <v>88</v>
      </c>
      <c r="L100" s="78" t="str">
        <f>'технические заявки'!G43</f>
        <v>Просвирнин И.А.</v>
      </c>
    </row>
    <row r="101" spans="1:12" ht="19.5" customHeight="1" x14ac:dyDescent="0.25">
      <c r="A101" s="38">
        <v>14</v>
      </c>
      <c r="B101" s="16">
        <v>43</v>
      </c>
      <c r="C101" s="15" t="str">
        <f>'технические заявки'!C70</f>
        <v>Покатов Родион</v>
      </c>
      <c r="D101" s="16">
        <f>'технические заявки'!E70</f>
        <v>19</v>
      </c>
      <c r="E101" s="16" t="str">
        <f>'технические заявки'!F70</f>
        <v>Мегион</v>
      </c>
      <c r="F101" s="136">
        <v>0.60416666666666663</v>
      </c>
      <c r="G101" s="140" t="s">
        <v>210</v>
      </c>
      <c r="H101" s="136">
        <f t="shared" si="3"/>
        <v>0.64027777777777783</v>
      </c>
      <c r="I101" s="136">
        <f>H101-H88</f>
        <v>0.28402777777777788</v>
      </c>
      <c r="J101" s="63">
        <v>14</v>
      </c>
      <c r="K101" s="71">
        <v>84</v>
      </c>
      <c r="L101" s="78" t="str">
        <f>'технические заявки'!G70</f>
        <v>Мананников К.В.</v>
      </c>
    </row>
    <row r="102" spans="1:12" ht="19.5" customHeight="1" x14ac:dyDescent="0.25">
      <c r="A102" s="38">
        <v>15</v>
      </c>
      <c r="B102" s="16">
        <v>62</v>
      </c>
      <c r="C102" s="15" t="str">
        <f>'технические заявки'!C230</f>
        <v>Сычук Владимир</v>
      </c>
      <c r="D102" s="16">
        <f>'технические заявки'!E230</f>
        <v>18</v>
      </c>
      <c r="E102" s="16" t="str">
        <f>'технические заявки'!F230</f>
        <v>Нижневартовск</v>
      </c>
      <c r="F102" s="136">
        <v>0.80208333333333337</v>
      </c>
      <c r="G102" s="140" t="s">
        <v>219</v>
      </c>
      <c r="H102" s="136">
        <f t="shared" si="3"/>
        <v>0.65555555555555556</v>
      </c>
      <c r="I102" s="136">
        <f>H102-H88</f>
        <v>0.2993055555555556</v>
      </c>
      <c r="J102" s="63">
        <v>15</v>
      </c>
      <c r="K102" s="71">
        <v>80</v>
      </c>
      <c r="L102" s="78" t="str">
        <f>'технические заявки'!G230</f>
        <v>Абдуллин Р.И.</v>
      </c>
    </row>
    <row r="103" spans="1:12" ht="18.75" customHeight="1" x14ac:dyDescent="0.25">
      <c r="A103" s="38">
        <v>16</v>
      </c>
      <c r="B103" s="16">
        <v>53</v>
      </c>
      <c r="C103" s="15" t="str">
        <f>'технические заявки'!C254</f>
        <v>Антонов Владимир</v>
      </c>
      <c r="D103" s="16">
        <f>'технические заявки'!E254</f>
        <v>16</v>
      </c>
      <c r="E103" s="16" t="str">
        <f>'технические заявки'!F254</f>
        <v>Нягань</v>
      </c>
      <c r="F103" s="136">
        <v>0.70833333333333337</v>
      </c>
      <c r="G103" s="140" t="s">
        <v>213</v>
      </c>
      <c r="H103" s="136">
        <f t="shared" si="3"/>
        <v>0.65972222222222221</v>
      </c>
      <c r="I103" s="136">
        <f>H103-H88</f>
        <v>0.30347222222222225</v>
      </c>
      <c r="J103" s="63">
        <v>16</v>
      </c>
      <c r="K103" s="71">
        <v>76</v>
      </c>
      <c r="L103" s="78" t="str">
        <f>'технические заявки'!G254</f>
        <v>Беляева Е.С.</v>
      </c>
    </row>
    <row r="104" spans="1:12" ht="20.25" customHeight="1" x14ac:dyDescent="0.25">
      <c r="A104" s="38">
        <v>17</v>
      </c>
      <c r="B104" s="16">
        <v>42</v>
      </c>
      <c r="C104" s="15" t="str">
        <f>'технические заявки'!C42</f>
        <v>Прокошев Кирилл</v>
      </c>
      <c r="D104" s="16">
        <f>'технические заявки'!E42</f>
        <v>18</v>
      </c>
      <c r="E104" s="16" t="str">
        <f>'технические заявки'!F42</f>
        <v>Кондинский район</v>
      </c>
      <c r="F104" s="136">
        <v>0.59375</v>
      </c>
      <c r="G104" s="140" t="s">
        <v>211</v>
      </c>
      <c r="H104" s="136">
        <f t="shared" si="3"/>
        <v>0.66249999999999987</v>
      </c>
      <c r="I104" s="136">
        <f>H104-H88</f>
        <v>0.30624999999999991</v>
      </c>
      <c r="J104" s="63">
        <v>17</v>
      </c>
      <c r="K104" s="71">
        <v>72</v>
      </c>
      <c r="L104" s="78" t="str">
        <f>'технические заявки'!G42</f>
        <v>Просвирнин И.А.</v>
      </c>
    </row>
    <row r="105" spans="1:12" ht="18.75" customHeight="1" x14ac:dyDescent="0.25">
      <c r="A105" s="38">
        <v>18</v>
      </c>
      <c r="B105" s="16">
        <v>51</v>
      </c>
      <c r="C105" s="15" t="str">
        <f>'технические заявки'!C71</f>
        <v>Северинов Николай</v>
      </c>
      <c r="D105" s="16">
        <f>'технические заявки'!E71</f>
        <v>18</v>
      </c>
      <c r="E105" s="16" t="str">
        <f>'технические заявки'!F71</f>
        <v>Мегион</v>
      </c>
      <c r="F105" s="136">
        <v>0.6875</v>
      </c>
      <c r="G105" s="140" t="s">
        <v>214</v>
      </c>
      <c r="H105" s="136">
        <f t="shared" si="3"/>
        <v>0.6875</v>
      </c>
      <c r="I105" s="136">
        <f>H105-H88</f>
        <v>0.33125000000000004</v>
      </c>
      <c r="J105" s="63">
        <v>18</v>
      </c>
      <c r="K105" s="71">
        <v>68</v>
      </c>
      <c r="L105" s="78" t="str">
        <f>'технические заявки'!G71</f>
        <v>Мананников К.В.</v>
      </c>
    </row>
    <row r="106" spans="1:12" ht="22.5" customHeight="1" x14ac:dyDescent="0.25">
      <c r="A106" s="38">
        <v>19</v>
      </c>
      <c r="B106" s="16">
        <v>57</v>
      </c>
      <c r="C106" s="15" t="str">
        <f>'технические заявки'!C45</f>
        <v>Давыдов Данил</v>
      </c>
      <c r="D106" s="16">
        <f>'технические заявки'!E45</f>
        <v>19</v>
      </c>
      <c r="E106" s="16" t="str">
        <f>'технические заявки'!F45</f>
        <v>Кондинский район</v>
      </c>
      <c r="F106" s="136">
        <v>0.75</v>
      </c>
      <c r="G106" s="140" t="s">
        <v>220</v>
      </c>
      <c r="H106" s="136">
        <f t="shared" si="3"/>
        <v>0.71041666666666647</v>
      </c>
      <c r="I106" s="136">
        <f>H106-H88</f>
        <v>0.35416666666666652</v>
      </c>
      <c r="J106" s="63">
        <v>19</v>
      </c>
      <c r="K106" s="71">
        <v>64</v>
      </c>
      <c r="L106" s="78" t="str">
        <f>'технические заявки'!G45</f>
        <v>Просвирнин И.А.</v>
      </c>
    </row>
    <row r="107" spans="1:12" ht="21.6" customHeight="1" x14ac:dyDescent="0.25">
      <c r="A107" s="38">
        <v>20</v>
      </c>
      <c r="B107" s="16">
        <v>49</v>
      </c>
      <c r="C107" s="15" t="str">
        <f>'технические заявки'!C44</f>
        <v>Гегиев Евгений</v>
      </c>
      <c r="D107" s="16">
        <f>'технические заявки'!E44</f>
        <v>19</v>
      </c>
      <c r="E107" s="16" t="str">
        <f>'технические заявки'!F44</f>
        <v>Кондинский район</v>
      </c>
      <c r="F107" s="136">
        <v>0.66666666666666663</v>
      </c>
      <c r="G107" s="140" t="s">
        <v>215</v>
      </c>
      <c r="H107" s="136">
        <f t="shared" si="3"/>
        <v>0.71736111111111123</v>
      </c>
      <c r="I107" s="136">
        <f>H107-H88</f>
        <v>0.36111111111111127</v>
      </c>
      <c r="J107" s="63">
        <v>20</v>
      </c>
      <c r="K107" s="71">
        <v>60</v>
      </c>
      <c r="L107" s="78" t="str">
        <f>'технические заявки'!G44</f>
        <v>Просвирнин И.А.</v>
      </c>
    </row>
    <row r="108" spans="1:12" ht="19.5" customHeight="1" x14ac:dyDescent="0.25">
      <c r="A108" s="38">
        <v>21</v>
      </c>
      <c r="B108" s="16">
        <v>45</v>
      </c>
      <c r="C108" s="15" t="str">
        <f>'технические заявки'!C248</f>
        <v>Безгерц Артур</v>
      </c>
      <c r="D108" s="16">
        <f>'технические заявки'!E248</f>
        <v>16</v>
      </c>
      <c r="E108" s="16" t="str">
        <f>'технические заявки'!F248</f>
        <v>Нягань</v>
      </c>
      <c r="F108" s="136">
        <v>0.625</v>
      </c>
      <c r="G108" s="140" t="s">
        <v>216</v>
      </c>
      <c r="H108" s="136">
        <f t="shared" si="3"/>
        <v>0.76111111111111107</v>
      </c>
      <c r="I108" s="136">
        <f>H108-H88</f>
        <v>0.40486111111111112</v>
      </c>
      <c r="J108" s="63">
        <v>21</v>
      </c>
      <c r="K108" s="71">
        <v>58</v>
      </c>
      <c r="L108" s="78" t="str">
        <f>'технические заявки'!G248</f>
        <v>Беляева Е.С.</v>
      </c>
    </row>
    <row r="109" spans="1:12" ht="20.25" customHeight="1" x14ac:dyDescent="0.25">
      <c r="A109" s="38">
        <v>22</v>
      </c>
      <c r="B109" s="16">
        <v>46</v>
      </c>
      <c r="C109" s="15" t="str">
        <f>'технические заявки'!C138</f>
        <v>Турхаев Дмитрий</v>
      </c>
      <c r="D109" s="16">
        <f>'технические заявки'!E138</f>
        <v>17</v>
      </c>
      <c r="E109" s="16" t="str">
        <f>'технические заявки'!F138</f>
        <v>Ханты-Мансийск</v>
      </c>
      <c r="F109" s="136">
        <v>0.63541666666666663</v>
      </c>
      <c r="G109" s="140" t="s">
        <v>217</v>
      </c>
      <c r="H109" s="136">
        <f t="shared" si="3"/>
        <v>0.79236111111111118</v>
      </c>
      <c r="I109" s="136">
        <f>H109-H88</f>
        <v>0.43611111111111123</v>
      </c>
      <c r="J109" s="63">
        <v>22</v>
      </c>
      <c r="K109" s="71">
        <v>56</v>
      </c>
      <c r="L109" s="78" t="str">
        <f>'технические заявки'!G138</f>
        <v>Воробьев А.А.</v>
      </c>
    </row>
    <row r="110" spans="1:12" ht="18.75" customHeight="1" x14ac:dyDescent="0.25">
      <c r="A110" s="38">
        <v>23</v>
      </c>
      <c r="B110" s="16">
        <v>60</v>
      </c>
      <c r="C110" s="15" t="str">
        <f>'технические заявки'!C72</f>
        <v>Сулейманов Салих</v>
      </c>
      <c r="D110" s="16">
        <f>'технические заявки'!E72</f>
        <v>21</v>
      </c>
      <c r="E110" s="16" t="str">
        <f>'технические заявки'!F72</f>
        <v>Мегион</v>
      </c>
      <c r="F110" s="136">
        <v>0.78125</v>
      </c>
      <c r="G110" s="140" t="s">
        <v>222</v>
      </c>
      <c r="H110" s="136">
        <f t="shared" si="3"/>
        <v>0.79722222222222228</v>
      </c>
      <c r="I110" s="136">
        <f>H110-H88</f>
        <v>0.44097222222222232</v>
      </c>
      <c r="J110" s="63">
        <v>23</v>
      </c>
      <c r="K110" s="71">
        <v>54</v>
      </c>
      <c r="L110" s="78" t="str">
        <f>'технические заявки'!G72</f>
        <v>Мананников К.В.</v>
      </c>
    </row>
    <row r="111" spans="1:12" ht="26.45" customHeight="1" x14ac:dyDescent="0.25">
      <c r="A111" s="38">
        <v>24</v>
      </c>
      <c r="B111" s="16">
        <v>55</v>
      </c>
      <c r="C111" s="15" t="str">
        <f>'технические заявки'!C162</f>
        <v>Магомедалиев Рашад</v>
      </c>
      <c r="D111" s="16">
        <f>'технические заявки'!E162</f>
        <v>16</v>
      </c>
      <c r="E111" s="16" t="str">
        <f>'технические заявки'!F162</f>
        <v>Сургут</v>
      </c>
      <c r="F111" s="136">
        <v>0.72916666666666663</v>
      </c>
      <c r="G111" s="140" t="s">
        <v>223</v>
      </c>
      <c r="H111" s="136">
        <f t="shared" si="3"/>
        <v>0.85138888888888886</v>
      </c>
      <c r="I111" s="136">
        <f>H111-H88</f>
        <v>0.49513888888888891</v>
      </c>
      <c r="J111" s="63">
        <v>24</v>
      </c>
      <c r="K111" s="71">
        <v>52</v>
      </c>
      <c r="L111" s="78" t="str">
        <f>'технические заявки'!G162</f>
        <v>Ивин С.В.                 Летин Б.Н.</v>
      </c>
    </row>
    <row r="113" spans="1:12" x14ac:dyDescent="0.25">
      <c r="A113" s="1"/>
      <c r="B113" s="50"/>
      <c r="C113" s="56"/>
      <c r="G113" s="59"/>
      <c r="H113" s="59"/>
      <c r="I113" s="8"/>
      <c r="J113" s="8"/>
      <c r="K113" s="8"/>
    </row>
    <row r="114" spans="1:12" ht="15.75" x14ac:dyDescent="0.25">
      <c r="A114" s="1"/>
      <c r="B114" s="203" t="s">
        <v>306</v>
      </c>
      <c r="C114" s="203"/>
      <c r="D114" s="203"/>
      <c r="E114" s="203"/>
      <c r="F114" s="203"/>
      <c r="G114" s="203"/>
      <c r="H114" s="203"/>
      <c r="I114" s="203"/>
      <c r="J114" s="62"/>
      <c r="L114" s="54"/>
    </row>
    <row r="115" spans="1:12" ht="15.75" x14ac:dyDescent="0.25">
      <c r="C115" s="273"/>
      <c r="D115" s="273"/>
      <c r="E115" s="273"/>
      <c r="F115" s="273"/>
      <c r="G115" s="273"/>
      <c r="H115" s="273"/>
      <c r="I115" s="273"/>
      <c r="J115" s="273"/>
      <c r="L115" s="55"/>
    </row>
    <row r="116" spans="1:12" ht="15.75" customHeight="1" x14ac:dyDescent="0.25">
      <c r="B116" s="270" t="s">
        <v>115</v>
      </c>
      <c r="C116" s="270"/>
      <c r="D116" s="270"/>
      <c r="E116" s="270"/>
      <c r="F116" s="270"/>
      <c r="G116" s="270"/>
      <c r="H116" s="270"/>
      <c r="I116" s="270"/>
      <c r="J116" s="270"/>
      <c r="L116" s="55"/>
    </row>
  </sheetData>
  <sortState xmlns:xlrd2="http://schemas.microsoft.com/office/spreadsheetml/2017/richdata2" ref="A88:L111">
    <sortCondition ref="H88:H111"/>
  </sortState>
  <mergeCells count="43">
    <mergeCell ref="A64:L64"/>
    <mergeCell ref="K52:L52"/>
    <mergeCell ref="C75:J75"/>
    <mergeCell ref="A32:C32"/>
    <mergeCell ref="K32:L32"/>
    <mergeCell ref="A39:L39"/>
    <mergeCell ref="B45:I45"/>
    <mergeCell ref="B47:I47"/>
    <mergeCell ref="A34:L34"/>
    <mergeCell ref="A54:L54"/>
    <mergeCell ref="A1:L1"/>
    <mergeCell ref="A6:L6"/>
    <mergeCell ref="A2:L2"/>
    <mergeCell ref="A20:L20"/>
    <mergeCell ref="K4:L4"/>
    <mergeCell ref="A4:C4"/>
    <mergeCell ref="A3:L3"/>
    <mergeCell ref="A14:L14"/>
    <mergeCell ref="A22:L22"/>
    <mergeCell ref="A31:L31"/>
    <mergeCell ref="B27:I27"/>
    <mergeCell ref="A29:L29"/>
    <mergeCell ref="A52:C52"/>
    <mergeCell ref="A49:L49"/>
    <mergeCell ref="A51:L51"/>
    <mergeCell ref="A50:L50"/>
    <mergeCell ref="A30:L30"/>
    <mergeCell ref="B76:J76"/>
    <mergeCell ref="B114:I114"/>
    <mergeCell ref="B116:J116"/>
    <mergeCell ref="B26:J26"/>
    <mergeCell ref="B28:J28"/>
    <mergeCell ref="B46:J46"/>
    <mergeCell ref="B48:J48"/>
    <mergeCell ref="B74:J74"/>
    <mergeCell ref="A82:L82"/>
    <mergeCell ref="A87:L87"/>
    <mergeCell ref="C115:J115"/>
    <mergeCell ref="A77:L77"/>
    <mergeCell ref="A78:L78"/>
    <mergeCell ref="A79:L79"/>
    <mergeCell ref="A80:C80"/>
    <mergeCell ref="K80:L80"/>
  </mergeCells>
  <printOptions horizontalCentered="1"/>
  <pageMargins left="0.16" right="0.11" top="1.86" bottom="0.16" header="0.35" footer="0.15748031496062992"/>
  <pageSetup paperSize="9" scale="95" orientation="portrait" r:id="rId1"/>
  <headerFooter>
    <oddHeader>&amp;C&amp;G</oddHeader>
  </headerFooter>
  <rowBreaks count="3" manualBreakCount="3">
    <brk id="28" max="11" man="1"/>
    <brk id="48" max="11" man="1"/>
    <brk id="76" max="11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C02-0E01-4BC6-96DC-90A8A9C691CC}">
  <sheetPr>
    <tabColor theme="0"/>
  </sheetPr>
  <dimension ref="A2:V87"/>
  <sheetViews>
    <sheetView tabSelected="1" view="pageLayout" topLeftCell="A16" zoomScaleNormal="100" zoomScaleSheetLayoutView="100" workbookViewId="0">
      <selection activeCell="F44" sqref="F44"/>
    </sheetView>
  </sheetViews>
  <sheetFormatPr defaultRowHeight="15" x14ac:dyDescent="0.25"/>
  <cols>
    <col min="1" max="1" width="3.7109375" style="280" customWidth="1"/>
    <col min="2" max="2" width="25" style="280" customWidth="1"/>
    <col min="3" max="3" width="11.28515625" style="280" customWidth="1"/>
    <col min="4" max="6" width="11.7109375" style="280" customWidth="1"/>
    <col min="7" max="7" width="11.5703125" style="280" customWidth="1"/>
    <col min="8" max="8" width="10.140625" style="280" customWidth="1"/>
    <col min="9" max="9" width="8" style="280" customWidth="1"/>
    <col min="10" max="15" width="6.85546875" style="280" customWidth="1"/>
    <col min="16" max="16" width="6" style="280" customWidth="1"/>
    <col min="17" max="17" width="6.7109375" style="280" customWidth="1"/>
    <col min="18" max="18" width="6" style="280" customWidth="1"/>
    <col min="19" max="16384" width="9.140625" style="280"/>
  </cols>
  <sheetData>
    <row r="2" spans="1:18" ht="18.75" x14ac:dyDescent="0.3">
      <c r="A2" s="330" t="s">
        <v>353</v>
      </c>
      <c r="B2" s="330"/>
      <c r="C2" s="330"/>
      <c r="D2" s="330"/>
      <c r="E2" s="330"/>
      <c r="F2" s="330"/>
      <c r="G2" s="330"/>
      <c r="H2" s="330"/>
    </row>
    <row r="3" spans="1:18" ht="18.75" x14ac:dyDescent="0.3">
      <c r="A3" s="329"/>
      <c r="B3" s="329"/>
      <c r="C3" s="329"/>
      <c r="D3" s="329"/>
      <c r="E3" s="329"/>
      <c r="F3" s="329"/>
      <c r="G3" s="328"/>
      <c r="H3" s="328"/>
    </row>
    <row r="4" spans="1:18" ht="15.75" x14ac:dyDescent="0.25">
      <c r="A4" s="321" t="s">
        <v>352</v>
      </c>
      <c r="B4" s="321"/>
      <c r="C4" s="282"/>
      <c r="D4" s="282"/>
      <c r="E4" s="282"/>
      <c r="F4" s="327"/>
      <c r="G4" s="326"/>
      <c r="H4" s="326"/>
      <c r="I4" s="325"/>
      <c r="J4" s="282"/>
      <c r="K4" s="282"/>
      <c r="L4" s="282"/>
      <c r="M4" s="282"/>
      <c r="N4" s="282"/>
      <c r="O4" s="282"/>
      <c r="P4" s="282"/>
      <c r="Q4" s="282"/>
      <c r="R4" s="282"/>
    </row>
    <row r="5" spans="1:18" x14ac:dyDescent="0.25">
      <c r="A5" s="320" t="s">
        <v>55</v>
      </c>
      <c r="B5" s="320" t="s">
        <v>344</v>
      </c>
      <c r="C5" s="320">
        <v>1</v>
      </c>
      <c r="D5" s="320">
        <v>2</v>
      </c>
      <c r="E5" s="320">
        <v>3</v>
      </c>
      <c r="F5" s="320">
        <v>4</v>
      </c>
      <c r="G5" s="320" t="s">
        <v>41</v>
      </c>
      <c r="H5" s="320" t="s">
        <v>42</v>
      </c>
    </row>
    <row r="6" spans="1:18" x14ac:dyDescent="0.25">
      <c r="A6" s="317">
        <v>1</v>
      </c>
      <c r="B6" s="314" t="s">
        <v>319</v>
      </c>
      <c r="C6" s="319"/>
      <c r="D6" s="307" t="s">
        <v>339</v>
      </c>
      <c r="E6" s="316" t="s">
        <v>350</v>
      </c>
      <c r="F6" s="324" t="s">
        <v>348</v>
      </c>
      <c r="G6" s="305">
        <v>6</v>
      </c>
      <c r="H6" s="305" t="s">
        <v>197</v>
      </c>
    </row>
    <row r="7" spans="1:18" x14ac:dyDescent="0.25">
      <c r="A7" s="313"/>
      <c r="B7" s="310"/>
      <c r="C7" s="318"/>
      <c r="D7" s="302">
        <v>3</v>
      </c>
      <c r="E7" s="312">
        <v>0</v>
      </c>
      <c r="F7" s="323">
        <v>3</v>
      </c>
      <c r="G7" s="300"/>
      <c r="H7" s="300"/>
    </row>
    <row r="8" spans="1:18" s="282" customFormat="1" ht="15.75" x14ac:dyDescent="0.25">
      <c r="A8" s="317">
        <v>2</v>
      </c>
      <c r="B8" s="314" t="s">
        <v>105</v>
      </c>
      <c r="C8" s="307" t="s">
        <v>333</v>
      </c>
      <c r="D8" s="316"/>
      <c r="E8" s="307" t="s">
        <v>351</v>
      </c>
      <c r="F8" s="307" t="s">
        <v>350</v>
      </c>
      <c r="G8" s="314">
        <v>0</v>
      </c>
      <c r="H8" s="314">
        <v>4</v>
      </c>
      <c r="I8" s="280"/>
      <c r="J8" s="280"/>
      <c r="K8" s="280"/>
      <c r="L8" s="280"/>
      <c r="M8" s="280"/>
      <c r="N8" s="280"/>
      <c r="O8" s="280"/>
      <c r="P8" s="280"/>
      <c r="Q8" s="280"/>
      <c r="R8" s="280"/>
    </row>
    <row r="9" spans="1:18" s="282" customFormat="1" ht="15.75" x14ac:dyDescent="0.25">
      <c r="A9" s="313"/>
      <c r="B9" s="310"/>
      <c r="C9" s="302">
        <v>0</v>
      </c>
      <c r="D9" s="312"/>
      <c r="E9" s="302">
        <v>0</v>
      </c>
      <c r="F9" s="302">
        <v>0</v>
      </c>
      <c r="G9" s="310"/>
      <c r="H9" s="310"/>
      <c r="I9" s="280"/>
      <c r="J9" s="280"/>
      <c r="K9" s="280"/>
      <c r="L9" s="280"/>
      <c r="M9" s="280"/>
      <c r="N9" s="280"/>
      <c r="O9" s="280"/>
      <c r="P9" s="280"/>
      <c r="Q9" s="280"/>
    </row>
    <row r="10" spans="1:18" x14ac:dyDescent="0.25">
      <c r="A10" s="317">
        <v>3</v>
      </c>
      <c r="B10" s="314" t="s">
        <v>80</v>
      </c>
      <c r="C10" s="307" t="s">
        <v>347</v>
      </c>
      <c r="D10" s="316" t="s">
        <v>349</v>
      </c>
      <c r="E10" s="315"/>
      <c r="F10" s="307" t="s">
        <v>348</v>
      </c>
      <c r="G10" s="314">
        <v>9</v>
      </c>
      <c r="H10" s="314" t="s">
        <v>196</v>
      </c>
    </row>
    <row r="11" spans="1:18" x14ac:dyDescent="0.25">
      <c r="A11" s="313"/>
      <c r="B11" s="310"/>
      <c r="C11" s="302">
        <v>3</v>
      </c>
      <c r="D11" s="312">
        <v>3</v>
      </c>
      <c r="E11" s="311"/>
      <c r="F11" s="302">
        <v>3</v>
      </c>
      <c r="G11" s="310"/>
      <c r="H11" s="310"/>
    </row>
    <row r="12" spans="1:18" x14ac:dyDescent="0.25">
      <c r="A12" s="309">
        <v>4</v>
      </c>
      <c r="B12" s="308" t="s">
        <v>317</v>
      </c>
      <c r="C12" s="307" t="s">
        <v>346</v>
      </c>
      <c r="D12" s="307" t="s">
        <v>347</v>
      </c>
      <c r="E12" s="307" t="s">
        <v>346</v>
      </c>
      <c r="F12" s="306"/>
      <c r="G12" s="305">
        <v>3</v>
      </c>
      <c r="H12" s="305" t="s">
        <v>198</v>
      </c>
    </row>
    <row r="13" spans="1:18" x14ac:dyDescent="0.25">
      <c r="A13" s="304"/>
      <c r="B13" s="303"/>
      <c r="C13" s="302">
        <v>0</v>
      </c>
      <c r="D13" s="302">
        <v>3</v>
      </c>
      <c r="E13" s="302">
        <v>0</v>
      </c>
      <c r="F13" s="301"/>
      <c r="G13" s="300"/>
      <c r="H13" s="300"/>
    </row>
    <row r="14" spans="1:18" x14ac:dyDescent="0.25">
      <c r="A14" s="281"/>
      <c r="B14" s="322"/>
      <c r="G14" s="322"/>
      <c r="H14" s="322"/>
    </row>
    <row r="15" spans="1:18" ht="15.75" x14ac:dyDescent="0.25">
      <c r="A15" s="321" t="s">
        <v>345</v>
      </c>
      <c r="B15" s="321"/>
    </row>
    <row r="16" spans="1:18" x14ac:dyDescent="0.25">
      <c r="A16" s="320" t="s">
        <v>55</v>
      </c>
      <c r="B16" s="320" t="s">
        <v>344</v>
      </c>
      <c r="C16" s="320">
        <v>1</v>
      </c>
      <c r="D16" s="320">
        <v>2</v>
      </c>
      <c r="E16" s="320">
        <v>3</v>
      </c>
      <c r="F16" s="320">
        <v>4</v>
      </c>
      <c r="G16" s="320" t="s">
        <v>41</v>
      </c>
      <c r="H16" s="320" t="s">
        <v>42</v>
      </c>
    </row>
    <row r="17" spans="1:17" ht="15.75" customHeight="1" x14ac:dyDescent="0.25">
      <c r="A17" s="317">
        <v>1</v>
      </c>
      <c r="B17" s="314" t="s">
        <v>16</v>
      </c>
      <c r="C17" s="319"/>
      <c r="D17" s="307" t="s">
        <v>343</v>
      </c>
      <c r="E17" s="307" t="s">
        <v>342</v>
      </c>
      <c r="F17" s="316" t="s">
        <v>341</v>
      </c>
      <c r="G17" s="305">
        <v>6</v>
      </c>
      <c r="H17" s="305" t="s">
        <v>197</v>
      </c>
    </row>
    <row r="18" spans="1:17" ht="15" customHeight="1" x14ac:dyDescent="0.25">
      <c r="A18" s="313"/>
      <c r="B18" s="310"/>
      <c r="C18" s="318"/>
      <c r="D18" s="302">
        <v>0</v>
      </c>
      <c r="E18" s="302">
        <v>3</v>
      </c>
      <c r="F18" s="312">
        <v>3</v>
      </c>
      <c r="G18" s="300"/>
      <c r="H18" s="300"/>
    </row>
    <row r="19" spans="1:17" s="282" customFormat="1" ht="15.75" x14ac:dyDescent="0.25">
      <c r="A19" s="317">
        <v>2</v>
      </c>
      <c r="B19" s="314" t="s">
        <v>17</v>
      </c>
      <c r="C19" s="307" t="s">
        <v>340</v>
      </c>
      <c r="D19" s="316"/>
      <c r="E19" s="307" t="s">
        <v>325</v>
      </c>
      <c r="F19" s="307" t="s">
        <v>339</v>
      </c>
      <c r="G19" s="314">
        <v>9</v>
      </c>
      <c r="H19" s="314" t="s">
        <v>196</v>
      </c>
      <c r="I19" s="280"/>
      <c r="J19" s="280"/>
      <c r="K19" s="280"/>
      <c r="L19" s="280"/>
      <c r="M19" s="280"/>
      <c r="N19" s="280"/>
      <c r="O19" s="280"/>
      <c r="P19" s="280"/>
      <c r="Q19" s="280"/>
    </row>
    <row r="20" spans="1:17" x14ac:dyDescent="0.25">
      <c r="A20" s="313"/>
      <c r="B20" s="310"/>
      <c r="C20" s="302">
        <v>3</v>
      </c>
      <c r="D20" s="312"/>
      <c r="E20" s="302">
        <v>3</v>
      </c>
      <c r="F20" s="302">
        <v>3</v>
      </c>
      <c r="G20" s="310"/>
      <c r="H20" s="310"/>
    </row>
    <row r="21" spans="1:17" x14ac:dyDescent="0.25">
      <c r="A21" s="317">
        <v>3</v>
      </c>
      <c r="B21" s="314" t="s">
        <v>0</v>
      </c>
      <c r="C21" s="307" t="s">
        <v>338</v>
      </c>
      <c r="D21" s="316" t="s">
        <v>337</v>
      </c>
      <c r="E21" s="315"/>
      <c r="F21" s="307" t="s">
        <v>336</v>
      </c>
      <c r="G21" s="314">
        <v>0</v>
      </c>
      <c r="H21" s="314">
        <v>4</v>
      </c>
    </row>
    <row r="22" spans="1:17" x14ac:dyDescent="0.25">
      <c r="A22" s="313"/>
      <c r="B22" s="310"/>
      <c r="C22" s="302">
        <v>0</v>
      </c>
      <c r="D22" s="312">
        <v>0</v>
      </c>
      <c r="E22" s="311"/>
      <c r="F22" s="302">
        <v>0</v>
      </c>
      <c r="G22" s="310"/>
      <c r="H22" s="310"/>
    </row>
    <row r="23" spans="1:17" x14ac:dyDescent="0.25">
      <c r="A23" s="309">
        <v>4</v>
      </c>
      <c r="B23" s="308" t="s">
        <v>335</v>
      </c>
      <c r="C23" s="307" t="s">
        <v>334</v>
      </c>
      <c r="D23" s="307" t="s">
        <v>333</v>
      </c>
      <c r="E23" s="307" t="s">
        <v>332</v>
      </c>
      <c r="F23" s="306"/>
      <c r="G23" s="305">
        <v>3</v>
      </c>
      <c r="H23" s="305" t="s">
        <v>198</v>
      </c>
    </row>
    <row r="24" spans="1:17" x14ac:dyDescent="0.25">
      <c r="A24" s="304"/>
      <c r="B24" s="303"/>
      <c r="C24" s="302">
        <v>0</v>
      </c>
      <c r="D24" s="302">
        <v>0</v>
      </c>
      <c r="E24" s="302">
        <v>3</v>
      </c>
      <c r="F24" s="301"/>
      <c r="G24" s="300"/>
      <c r="H24" s="300"/>
    </row>
    <row r="25" spans="1:17" x14ac:dyDescent="0.25">
      <c r="B25" s="284"/>
      <c r="C25" s="284"/>
      <c r="D25" s="299"/>
      <c r="E25" s="299"/>
      <c r="F25" s="284"/>
      <c r="G25" s="284"/>
      <c r="H25" s="284"/>
    </row>
    <row r="26" spans="1:17" x14ac:dyDescent="0.25">
      <c r="B26" s="284"/>
      <c r="C26" s="284"/>
      <c r="D26" s="292"/>
      <c r="E26" s="292"/>
      <c r="F26" s="284"/>
      <c r="G26" s="284"/>
      <c r="H26" s="284"/>
    </row>
    <row r="27" spans="1:17" x14ac:dyDescent="0.25">
      <c r="B27" s="298" t="s">
        <v>331</v>
      </c>
      <c r="C27" s="296" t="s">
        <v>330</v>
      </c>
      <c r="D27" s="297"/>
      <c r="E27" s="296" t="s">
        <v>0</v>
      </c>
      <c r="F27" s="295"/>
      <c r="G27" s="294" t="s">
        <v>329</v>
      </c>
      <c r="H27" s="293"/>
    </row>
    <row r="28" spans="1:17" x14ac:dyDescent="0.25">
      <c r="B28" s="298" t="s">
        <v>328</v>
      </c>
      <c r="C28" s="296" t="s">
        <v>317</v>
      </c>
      <c r="D28" s="297"/>
      <c r="E28" s="296" t="s">
        <v>162</v>
      </c>
      <c r="F28" s="295"/>
      <c r="G28" s="294" t="s">
        <v>327</v>
      </c>
      <c r="H28" s="293"/>
    </row>
    <row r="29" spans="1:17" x14ac:dyDescent="0.25">
      <c r="B29" s="298" t="s">
        <v>326</v>
      </c>
      <c r="C29" s="296" t="s">
        <v>319</v>
      </c>
      <c r="D29" s="297"/>
      <c r="E29" s="296" t="s">
        <v>318</v>
      </c>
      <c r="F29" s="295"/>
      <c r="G29" s="294" t="s">
        <v>325</v>
      </c>
      <c r="H29" s="293"/>
    </row>
    <row r="30" spans="1:17" x14ac:dyDescent="0.25">
      <c r="B30" s="298" t="s">
        <v>324</v>
      </c>
      <c r="C30" s="296" t="s">
        <v>323</v>
      </c>
      <c r="D30" s="297"/>
      <c r="E30" s="296" t="s">
        <v>322</v>
      </c>
      <c r="F30" s="295"/>
      <c r="G30" s="294" t="s">
        <v>321</v>
      </c>
      <c r="H30" s="293"/>
    </row>
    <row r="31" spans="1:17" x14ac:dyDescent="0.25">
      <c r="H31" s="287"/>
    </row>
    <row r="32" spans="1:17" x14ac:dyDescent="0.25">
      <c r="H32" s="287"/>
    </row>
    <row r="33" spans="1:20" x14ac:dyDescent="0.25">
      <c r="B33" s="292" t="s">
        <v>196</v>
      </c>
      <c r="C33" s="285" t="s">
        <v>320</v>
      </c>
      <c r="D33" s="285"/>
      <c r="E33" s="284">
        <v>150</v>
      </c>
      <c r="H33" s="284"/>
    </row>
    <row r="34" spans="1:20" x14ac:dyDescent="0.25">
      <c r="B34" s="292" t="s">
        <v>197</v>
      </c>
      <c r="C34" s="285" t="s">
        <v>80</v>
      </c>
      <c r="D34" s="285"/>
      <c r="E34" s="284">
        <v>142</v>
      </c>
      <c r="H34" s="287"/>
    </row>
    <row r="35" spans="1:20" x14ac:dyDescent="0.25">
      <c r="B35" s="292" t="s">
        <v>198</v>
      </c>
      <c r="C35" s="285" t="s">
        <v>319</v>
      </c>
      <c r="D35" s="285"/>
      <c r="E35" s="284">
        <v>134</v>
      </c>
    </row>
    <row r="36" spans="1:20" x14ac:dyDescent="0.25">
      <c r="B36" s="287">
        <v>4</v>
      </c>
      <c r="C36" s="285" t="s">
        <v>318</v>
      </c>
      <c r="D36" s="285"/>
      <c r="E36" s="291">
        <v>128</v>
      </c>
      <c r="F36" s="290"/>
      <c r="G36" s="284"/>
    </row>
    <row r="37" spans="1:20" x14ac:dyDescent="0.25">
      <c r="B37" s="287">
        <v>5</v>
      </c>
      <c r="C37" s="285" t="s">
        <v>317</v>
      </c>
      <c r="D37" s="285"/>
      <c r="E37" s="288">
        <v>122</v>
      </c>
      <c r="F37" s="284"/>
      <c r="G37" s="284"/>
    </row>
    <row r="38" spans="1:20" ht="15" customHeight="1" x14ac:dyDescent="0.25">
      <c r="B38" s="289">
        <v>6</v>
      </c>
      <c r="C38" s="285" t="s">
        <v>162</v>
      </c>
      <c r="D38" s="285"/>
      <c r="E38" s="286" t="s">
        <v>316</v>
      </c>
      <c r="F38" s="285"/>
      <c r="G38" s="285"/>
    </row>
    <row r="39" spans="1:20" x14ac:dyDescent="0.25">
      <c r="B39" s="287">
        <v>7</v>
      </c>
      <c r="C39" s="285" t="s">
        <v>0</v>
      </c>
      <c r="D39" s="285"/>
      <c r="E39" s="288">
        <v>112</v>
      </c>
      <c r="F39" s="284"/>
      <c r="G39" s="284"/>
    </row>
    <row r="40" spans="1:20" s="282" customFormat="1" ht="15.75" x14ac:dyDescent="0.25">
      <c r="A40" s="280"/>
      <c r="B40" s="287">
        <v>8</v>
      </c>
      <c r="C40" s="285" t="s">
        <v>105</v>
      </c>
      <c r="D40" s="285"/>
      <c r="E40" s="286" t="s">
        <v>315</v>
      </c>
      <c r="F40" s="285"/>
      <c r="G40" s="285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</row>
    <row r="41" spans="1:20" x14ac:dyDescent="0.25">
      <c r="T41" s="281"/>
    </row>
    <row r="42" spans="1:20" x14ac:dyDescent="0.25">
      <c r="T42" s="281"/>
    </row>
    <row r="43" spans="1:20" x14ac:dyDescent="0.25">
      <c r="T43" s="281"/>
    </row>
    <row r="45" spans="1:20" x14ac:dyDescent="0.25">
      <c r="B45" s="283" t="s">
        <v>314</v>
      </c>
      <c r="C45" s="283"/>
      <c r="D45" s="283"/>
      <c r="E45" s="283"/>
      <c r="F45" s="283"/>
    </row>
    <row r="46" spans="1:20" x14ac:dyDescent="0.25">
      <c r="B46" s="284"/>
      <c r="C46" s="284"/>
      <c r="D46" s="284"/>
      <c r="E46" s="284"/>
    </row>
    <row r="47" spans="1:20" x14ac:dyDescent="0.25">
      <c r="B47" s="283" t="s">
        <v>313</v>
      </c>
      <c r="C47" s="283"/>
      <c r="D47" s="283"/>
      <c r="E47" s="283"/>
      <c r="F47" s="283"/>
    </row>
    <row r="50" spans="1:22" x14ac:dyDescent="0.25">
      <c r="V50" s="280" t="s">
        <v>6</v>
      </c>
    </row>
    <row r="62" spans="1:22" ht="15" customHeight="1" x14ac:dyDescent="0.25"/>
    <row r="64" spans="1:22" s="282" customFormat="1" ht="15.75" x14ac:dyDescent="0.25">
      <c r="A64" s="280"/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</row>
    <row r="65" spans="20:21" x14ac:dyDescent="0.25">
      <c r="T65" s="281"/>
    </row>
    <row r="71" spans="20:21" x14ac:dyDescent="0.25">
      <c r="U71" s="280" t="s">
        <v>6</v>
      </c>
    </row>
    <row r="87" s="280" customFormat="1" ht="15" customHeight="1" x14ac:dyDescent="0.25"/>
  </sheetData>
  <mergeCells count="56">
    <mergeCell ref="B45:F45"/>
    <mergeCell ref="B47:F47"/>
    <mergeCell ref="H19:H20"/>
    <mergeCell ref="H21:H22"/>
    <mergeCell ref="H23:H24"/>
    <mergeCell ref="G21:G22"/>
    <mergeCell ref="C39:D39"/>
    <mergeCell ref="C40:D40"/>
    <mergeCell ref="F40:G40"/>
    <mergeCell ref="C30:D30"/>
    <mergeCell ref="G19:G20"/>
    <mergeCell ref="A19:A20"/>
    <mergeCell ref="B19:B20"/>
    <mergeCell ref="A21:A22"/>
    <mergeCell ref="B21:B22"/>
    <mergeCell ref="H6:H7"/>
    <mergeCell ref="H8:H9"/>
    <mergeCell ref="H10:H11"/>
    <mergeCell ref="H12:H13"/>
    <mergeCell ref="H17:H18"/>
    <mergeCell ref="B10:B11"/>
    <mergeCell ref="A15:B15"/>
    <mergeCell ref="G10:G11"/>
    <mergeCell ref="A23:A24"/>
    <mergeCell ref="B23:B24"/>
    <mergeCell ref="G23:G24"/>
    <mergeCell ref="B12:B13"/>
    <mergeCell ref="G12:G13"/>
    <mergeCell ref="A12:A13"/>
    <mergeCell ref="G17:G18"/>
    <mergeCell ref="A4:B4"/>
    <mergeCell ref="G6:G7"/>
    <mergeCell ref="G8:G9"/>
    <mergeCell ref="A17:A18"/>
    <mergeCell ref="B17:B18"/>
    <mergeCell ref="A6:A7"/>
    <mergeCell ref="A8:A9"/>
    <mergeCell ref="A10:A11"/>
    <mergeCell ref="B6:B7"/>
    <mergeCell ref="B8:B9"/>
    <mergeCell ref="C35:D35"/>
    <mergeCell ref="C36:D36"/>
    <mergeCell ref="C37:D37"/>
    <mergeCell ref="C27:D27"/>
    <mergeCell ref="C28:D28"/>
    <mergeCell ref="C29:D29"/>
    <mergeCell ref="A2:H2"/>
    <mergeCell ref="D25:E25"/>
    <mergeCell ref="C38:D38"/>
    <mergeCell ref="F38:G38"/>
    <mergeCell ref="E27:F27"/>
    <mergeCell ref="E28:F28"/>
    <mergeCell ref="E29:F29"/>
    <mergeCell ref="E30:F30"/>
    <mergeCell ref="C33:D33"/>
    <mergeCell ref="C34:D34"/>
  </mergeCells>
  <printOptions horizontalCentered="1"/>
  <pageMargins left="0.15748031496062992" right="0.11811023622047245" top="1.73" bottom="0.15748031496062992" header="0.38" footer="0.15748031496062992"/>
  <pageSetup paperSize="9" scale="95" orientation="portrait" r:id="rId1"/>
  <headerFooter>
    <oddHeader>&amp;C&amp;G</oddHeader>
  </headerFooter>
  <colBreaks count="1" manualBreakCount="1">
    <brk id="19" min="7" max="108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ОБЩЕКОМ</vt:lpstr>
      <vt:lpstr>технические заявки</vt:lpstr>
      <vt:lpstr>Список команд хоккей</vt:lpstr>
      <vt:lpstr>СНЕГ СТАРТ</vt:lpstr>
      <vt:lpstr>ЛГ СТАРТ</vt:lpstr>
      <vt:lpstr>хоккей на полу</vt:lpstr>
      <vt:lpstr>'ЛГ СТАРТ'!Область_печати</vt:lpstr>
      <vt:lpstr>ОБЩЕКОМ!Область_печати</vt:lpstr>
      <vt:lpstr>'СНЕГ СТАРТ'!Область_печати</vt:lpstr>
      <vt:lpstr>'Список команд хоккей'!Область_печати</vt:lpstr>
      <vt:lpstr>'технические заявки'!Область_печати</vt:lpstr>
      <vt:lpstr>'хоккей на полу'!Область_печати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2022-05-18T12:23:31Z</dcterms:modified>
</cp:coreProperties>
</file>